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470" activeTab="2"/>
  </bookViews>
  <sheets>
    <sheet name="Base Diciembre 2007" sheetId="1" r:id="rId1"/>
    <sheet name="INPC Boletin2" sheetId="2" r:id="rId2"/>
    <sheet name="RNC" sheetId="3" r:id="rId3"/>
  </sheets>
  <definedNames/>
  <calcPr fullCalcOnLoad="1"/>
</workbook>
</file>

<file path=xl/sharedStrings.xml><?xml version="1.0" encoding="utf-8"?>
<sst xmlns="http://schemas.openxmlformats.org/spreadsheetml/2006/main" count="189" uniqueCount="49">
  <si>
    <t>ÍNDICE NACIONAL DE PRECIOS AL CONSUMIDOR</t>
  </si>
  <si>
    <t>Serie desde Diciembre  2007</t>
  </si>
  <si>
    <t>( BASE Diciembre 2007 = 100 )</t>
  </si>
  <si>
    <t>Indice</t>
  </si>
  <si>
    <t>Var%</t>
  </si>
  <si>
    <t>2015 (*)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</si>
  <si>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</si>
  <si>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</si>
  <si>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</si>
  <si>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</si>
  <si>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</si>
  <si>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</si>
  <si>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</si>
  <si>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</si>
  <si>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</si>
  <si>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</si>
  <si>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</si>
  <si>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</si>
  <si>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 xml:space="preserve">2014 </t>
  </si>
  <si>
    <t>2013</t>
  </si>
  <si>
    <t>2012</t>
  </si>
  <si>
    <t>2011</t>
  </si>
  <si>
    <t>2010</t>
  </si>
  <si>
    <t>2009</t>
  </si>
  <si>
    <t>2008</t>
  </si>
  <si>
    <t>2007</t>
  </si>
  <si>
    <t>Fuente: B.C.V. - I.N.E.</t>
  </si>
  <si>
    <t>MES</t>
  </si>
  <si>
    <t>VAR %</t>
  </si>
  <si>
    <t>DIC</t>
  </si>
  <si>
    <t>∑</t>
  </si>
  <si>
    <t>NOV</t>
  </si>
  <si>
    <t>promedio</t>
  </si>
  <si>
    <t>OCT</t>
  </si>
  <si>
    <t>PROMEDIO</t>
  </si>
  <si>
    <t>FACTOR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</si>
  <si>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</si>
  <si>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</si>
  <si>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</si>
  <si>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</si>
  <si>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</si>
  <si>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</si>
  <si>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</si>
  <si>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</si>
  <si>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</si>
  <si>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VAR% 2016</t>
  </si>
  <si>
    <t>ÍNDICES SEGÚN BA-VEN NIF 2 VERSION 3</t>
  </si>
  <si>
    <t>ÍNDICES SEGÚN RNC</t>
  </si>
  <si>
    <t>VAR% 2017</t>
  </si>
</sst>
</file>

<file path=xl/styles.xml><?xml version="1.0" encoding="utf-8"?>
<styleSheet xmlns="http://schemas.openxmlformats.org/spreadsheetml/2006/main">
  <numFmts count="26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#,##0.0"/>
    <numFmt numFmtId="173" formatCode="#,##0.0_ ;\-#,##0.0\ "/>
    <numFmt numFmtId="174" formatCode="#,##0.0_);\(#,##0.0\)"/>
    <numFmt numFmtId="175" formatCode="#,##0.000"/>
    <numFmt numFmtId="176" formatCode="#,##0.00000_);\(#,##0.00000\)"/>
    <numFmt numFmtId="177" formatCode="0.0000"/>
    <numFmt numFmtId="178" formatCode="#,##0.00_ ;\-#,##0.00\ "/>
    <numFmt numFmtId="179" formatCode="0.0%"/>
    <numFmt numFmtId="180" formatCode="0.000%"/>
    <numFmt numFmtId="181" formatCode="_ * #,##0.0000_ ;_ * \-#,##0.0000_ ;_ * &quot;-&quot;??_ ;_ @_ 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2"/>
      <color indexed="2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18" fillId="7" borderId="0" applyNumberFormat="0" applyBorder="0" applyAlignment="0" applyProtection="0"/>
    <xf numFmtId="0" fontId="23" fillId="9" borderId="1" applyNumberFormat="0" applyAlignment="0" applyProtection="0"/>
    <xf numFmtId="0" fontId="25" fillId="13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0" fontId="19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5" borderId="4" applyNumberFormat="0" applyFont="0" applyAlignment="0" applyProtection="0"/>
    <xf numFmtId="1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9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74">
    <xf numFmtId="0" fontId="0" fillId="0" borderId="0" xfId="0" applyAlignment="1">
      <alignment/>
    </xf>
    <xf numFmtId="172" fontId="2" fillId="0" borderId="0" xfId="53" applyNumberFormat="1" applyFont="1" applyAlignment="1">
      <alignment horizontal="centerContinuous"/>
      <protection/>
    </xf>
    <xf numFmtId="172" fontId="3" fillId="0" borderId="0" xfId="53" applyNumberFormat="1" applyFont="1">
      <alignment/>
      <protection/>
    </xf>
    <xf numFmtId="172" fontId="3" fillId="0" borderId="0" xfId="53" applyNumberFormat="1" applyFont="1" applyAlignment="1">
      <alignment horizontal="centerContinuous"/>
      <protection/>
    </xf>
    <xf numFmtId="172" fontId="4" fillId="0" borderId="0" xfId="53" applyNumberFormat="1" applyFont="1" applyBorder="1">
      <alignment/>
      <protection/>
    </xf>
    <xf numFmtId="172" fontId="4" fillId="0" borderId="10" xfId="53" applyNumberFormat="1" applyFont="1" applyBorder="1">
      <alignment/>
      <protection/>
    </xf>
    <xf numFmtId="172" fontId="5" fillId="0" borderId="11" xfId="53" applyNumberFormat="1" applyFont="1" applyBorder="1" applyAlignment="1" quotePrefix="1">
      <alignment horizontal="centerContinuous"/>
      <protection/>
    </xf>
    <xf numFmtId="172" fontId="5" fillId="0" borderId="11" xfId="53" applyNumberFormat="1" applyFont="1" applyBorder="1" applyAlignment="1">
      <alignment horizontal="centerContinuous"/>
      <protection/>
    </xf>
    <xf numFmtId="172" fontId="2" fillId="0" borderId="12" xfId="53" applyNumberFormat="1" applyFont="1" applyBorder="1">
      <alignment/>
      <protection/>
    </xf>
    <xf numFmtId="172" fontId="3" fillId="0" borderId="12" xfId="53" applyNumberFormat="1" applyFont="1" applyBorder="1" applyAlignment="1">
      <alignment horizontal="center"/>
      <protection/>
    </xf>
    <xf numFmtId="172" fontId="5" fillId="0" borderId="0" xfId="53" applyNumberFormat="1" applyFont="1">
      <alignment/>
      <protection/>
    </xf>
    <xf numFmtId="172" fontId="2" fillId="0" borderId="0" xfId="53" applyNumberFormat="1" applyFont="1" applyBorder="1">
      <alignment/>
      <protection/>
    </xf>
    <xf numFmtId="172" fontId="3" fillId="0" borderId="0" xfId="53" applyNumberFormat="1" applyFont="1" applyBorder="1" applyAlignment="1">
      <alignment horizontal="center"/>
      <protection/>
    </xf>
    <xf numFmtId="172" fontId="5" fillId="0" borderId="0" xfId="53" applyNumberFormat="1" applyFont="1" applyBorder="1" quotePrefix="1">
      <alignment/>
      <protection/>
    </xf>
    <xf numFmtId="173" fontId="3" fillId="0" borderId="0" xfId="53" applyNumberFormat="1" applyFont="1" applyBorder="1" applyAlignment="1">
      <alignment horizontal="center"/>
      <protection/>
    </xf>
    <xf numFmtId="173" fontId="3" fillId="0" borderId="0" xfId="48" applyNumberFormat="1" applyFont="1" applyBorder="1" applyAlignment="1">
      <alignment horizontal="center"/>
    </xf>
    <xf numFmtId="174" fontId="3" fillId="0" borderId="0" xfId="53" applyNumberFormat="1" applyFont="1" applyBorder="1" applyAlignment="1">
      <alignment horizontal="center"/>
      <protection/>
    </xf>
    <xf numFmtId="172" fontId="3" fillId="0" borderId="0" xfId="48" applyNumberFormat="1" applyFont="1" applyBorder="1" applyAlignment="1">
      <alignment horizontal="center"/>
    </xf>
    <xf numFmtId="172" fontId="3" fillId="0" borderId="0" xfId="53" applyNumberFormat="1" applyFont="1" applyBorder="1">
      <alignment/>
      <protection/>
    </xf>
    <xf numFmtId="175" fontId="3" fillId="0" borderId="0" xfId="53" applyNumberFormat="1" applyFont="1">
      <alignment/>
      <protection/>
    </xf>
    <xf numFmtId="176" fontId="1" fillId="0" borderId="0" xfId="52" applyNumberFormat="1" applyFont="1" applyFill="1" applyProtection="1">
      <alignment/>
      <protection locked="0"/>
    </xf>
    <xf numFmtId="0" fontId="6" fillId="0" borderId="0" xfId="52" applyProtection="1">
      <alignment/>
      <protection locked="0"/>
    </xf>
    <xf numFmtId="0" fontId="1" fillId="0" borderId="0" xfId="52" applyFont="1" applyFill="1" applyProtection="1">
      <alignment/>
      <protection locked="0"/>
    </xf>
    <xf numFmtId="172" fontId="3" fillId="0" borderId="13" xfId="53" applyNumberFormat="1" applyFont="1" applyBorder="1">
      <alignment/>
      <protection/>
    </xf>
    <xf numFmtId="174" fontId="3" fillId="0" borderId="13" xfId="48" applyNumberFormat="1" applyFont="1" applyBorder="1" applyAlignment="1">
      <alignment horizontal="center"/>
    </xf>
    <xf numFmtId="176" fontId="3" fillId="0" borderId="13" xfId="53" applyNumberFormat="1" applyFont="1" applyBorder="1" applyAlignment="1">
      <alignment horizontal="center"/>
      <protection/>
    </xf>
    <xf numFmtId="172" fontId="3" fillId="0" borderId="14" xfId="53" applyNumberFormat="1" applyFont="1" applyBorder="1" applyAlignment="1" quotePrefix="1">
      <alignment vertical="center" wrapText="1"/>
      <protection/>
    </xf>
    <xf numFmtId="172" fontId="3" fillId="0" borderId="0" xfId="53" applyNumberFormat="1" applyFont="1" applyBorder="1" applyAlignment="1" quotePrefix="1">
      <alignment vertical="center" wrapText="1"/>
      <protection/>
    </xf>
    <xf numFmtId="0" fontId="8" fillId="0" borderId="0" xfId="52" applyFont="1">
      <alignment/>
      <protection/>
    </xf>
    <xf numFmtId="0" fontId="9" fillId="18" borderId="15" xfId="52" applyFont="1" applyFill="1" applyBorder="1" applyAlignment="1">
      <alignment horizontal="center"/>
      <protection/>
    </xf>
    <xf numFmtId="0" fontId="9" fillId="18" borderId="16" xfId="52" applyFont="1" applyFill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172" fontId="2" fillId="0" borderId="0" xfId="53" applyNumberFormat="1" applyFont="1">
      <alignment/>
      <protection/>
    </xf>
    <xf numFmtId="0" fontId="9" fillId="19" borderId="17" xfId="52" applyFont="1" applyFill="1" applyBorder="1" applyAlignment="1">
      <alignment horizontal="center"/>
      <protection/>
    </xf>
    <xf numFmtId="2" fontId="4" fillId="0" borderId="0" xfId="52" applyNumberFormat="1" applyFont="1" applyBorder="1">
      <alignment/>
      <protection/>
    </xf>
    <xf numFmtId="0" fontId="9" fillId="18" borderId="17" xfId="52" applyFont="1" applyFill="1" applyBorder="1">
      <alignment/>
      <protection/>
    </xf>
    <xf numFmtId="0" fontId="4" fillId="0" borderId="17" xfId="52" applyFont="1" applyBorder="1">
      <alignment/>
      <protection/>
    </xf>
    <xf numFmtId="177" fontId="4" fillId="0" borderId="17" xfId="52" applyNumberFormat="1" applyFont="1" applyBorder="1">
      <alignment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7" xfId="52" applyFont="1" applyBorder="1">
      <alignment/>
      <protection/>
    </xf>
    <xf numFmtId="0" fontId="7" fillId="4" borderId="0" xfId="52" applyFont="1" applyFill="1" applyBorder="1" applyAlignment="1">
      <alignment horizontal="center"/>
      <protection/>
    </xf>
    <xf numFmtId="4" fontId="4" fillId="0" borderId="17" xfId="52" applyNumberFormat="1" applyFont="1" applyBorder="1">
      <alignment/>
      <protection/>
    </xf>
    <xf numFmtId="0" fontId="9" fillId="18" borderId="17" xfId="52" applyFont="1" applyFill="1" applyBorder="1" applyAlignment="1">
      <alignment horizontal="center"/>
      <protection/>
    </xf>
    <xf numFmtId="0" fontId="4" fillId="0" borderId="0" xfId="52" applyFont="1">
      <alignment/>
      <protection/>
    </xf>
    <xf numFmtId="0" fontId="11" fillId="19" borderId="17" xfId="52" applyFont="1" applyFill="1" applyBorder="1">
      <alignment/>
      <protection/>
    </xf>
    <xf numFmtId="0" fontId="9" fillId="19" borderId="17" xfId="52" applyFont="1" applyFill="1" applyBorder="1">
      <alignment/>
      <protection/>
    </xf>
    <xf numFmtId="0" fontId="12" fillId="18" borderId="17" xfId="52" applyFont="1" applyFill="1" applyBorder="1" applyAlignment="1">
      <alignment horizontal="center"/>
      <protection/>
    </xf>
    <xf numFmtId="0" fontId="13" fillId="0" borderId="0" xfId="52" applyFont="1">
      <alignment/>
      <protection/>
    </xf>
    <xf numFmtId="4" fontId="13" fillId="0" borderId="0" xfId="48" applyFont="1" applyAlignment="1">
      <alignment/>
    </xf>
    <xf numFmtId="177" fontId="2" fillId="0" borderId="17" xfId="52" applyNumberFormat="1" applyFont="1" applyBorder="1" applyAlignment="1">
      <alignment horizontal="center"/>
      <protection/>
    </xf>
    <xf numFmtId="178" fontId="2" fillId="0" borderId="0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10" fontId="10" fillId="18" borderId="17" xfId="55" applyFont="1" applyFill="1" applyBorder="1" applyAlignment="1">
      <alignment horizontal="center"/>
    </xf>
    <xf numFmtId="0" fontId="4" fillId="4" borderId="17" xfId="52" applyFont="1" applyFill="1" applyBorder="1">
      <alignment/>
      <protection/>
    </xf>
    <xf numFmtId="0" fontId="10" fillId="18" borderId="18" xfId="52" applyFont="1" applyFill="1" applyBorder="1" applyAlignment="1">
      <alignment horizontal="center"/>
      <protection/>
    </xf>
    <xf numFmtId="0" fontId="8" fillId="0" borderId="0" xfId="52" applyFont="1" applyBorder="1">
      <alignment/>
      <protection/>
    </xf>
    <xf numFmtId="10" fontId="8" fillId="0" borderId="0" xfId="52" applyNumberFormat="1" applyFont="1">
      <alignment/>
      <protection/>
    </xf>
    <xf numFmtId="179" fontId="4" fillId="0" borderId="17" xfId="56" applyNumberFormat="1" applyFont="1" applyBorder="1" applyAlignment="1">
      <alignment/>
    </xf>
    <xf numFmtId="179" fontId="4" fillId="0" borderId="17" xfId="56" applyNumberFormat="1" applyFont="1" applyBorder="1" applyAlignment="1">
      <alignment horizontal="right"/>
    </xf>
    <xf numFmtId="10" fontId="2" fillId="0" borderId="17" xfId="56" applyNumberFormat="1" applyFont="1" applyBorder="1" applyAlignment="1">
      <alignment horizontal="right"/>
    </xf>
    <xf numFmtId="172" fontId="4" fillId="0" borderId="17" xfId="52" applyNumberFormat="1" applyFont="1" applyBorder="1">
      <alignment/>
      <protection/>
    </xf>
    <xf numFmtId="10" fontId="2" fillId="0" borderId="19" xfId="56" applyNumberFormat="1" applyFont="1" applyBorder="1" applyAlignment="1">
      <alignment horizontal="center"/>
    </xf>
    <xf numFmtId="10" fontId="4" fillId="0" borderId="17" xfId="56" applyNumberFormat="1" applyFont="1" applyBorder="1" applyAlignment="1">
      <alignment/>
    </xf>
    <xf numFmtId="180" fontId="2" fillId="0" borderId="17" xfId="56" applyNumberFormat="1" applyFont="1" applyBorder="1" applyAlignment="1">
      <alignment horizontal="center"/>
    </xf>
    <xf numFmtId="180" fontId="4" fillId="0" borderId="17" xfId="56" applyNumberFormat="1" applyFont="1" applyBorder="1" applyAlignment="1">
      <alignment/>
    </xf>
    <xf numFmtId="178" fontId="3" fillId="0" borderId="0" xfId="53" applyNumberFormat="1" applyFont="1" applyBorder="1" applyAlignment="1">
      <alignment horizontal="center"/>
      <protection/>
    </xf>
    <xf numFmtId="0" fontId="4" fillId="18" borderId="17" xfId="52" applyFont="1" applyFill="1" applyBorder="1">
      <alignment/>
      <protection/>
    </xf>
    <xf numFmtId="179" fontId="12" fillId="18" borderId="17" xfId="56" applyNumberFormat="1" applyFont="1" applyFill="1" applyBorder="1" applyAlignment="1">
      <alignment horizontal="right"/>
    </xf>
    <xf numFmtId="181" fontId="2" fillId="0" borderId="20" xfId="46" applyNumberFormat="1" applyFont="1" applyBorder="1" applyAlignment="1">
      <alignment horizontal="center"/>
    </xf>
    <xf numFmtId="0" fontId="9" fillId="18" borderId="17" xfId="52" applyFont="1" applyFill="1" applyBorder="1" applyAlignment="1">
      <alignment horizontal="center"/>
      <protection/>
    </xf>
    <xf numFmtId="0" fontId="9" fillId="19" borderId="18" xfId="52" applyFont="1" applyFill="1" applyBorder="1" applyAlignment="1">
      <alignment horizontal="center" vertical="center"/>
      <protection/>
    </xf>
    <xf numFmtId="0" fontId="9" fillId="19" borderId="21" xfId="52" applyFont="1" applyFill="1" applyBorder="1" applyAlignment="1">
      <alignment horizontal="center" vertical="center"/>
      <protection/>
    </xf>
    <xf numFmtId="0" fontId="9" fillId="19" borderId="22" xfId="52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serie1950conbasedic2007100" xfId="53"/>
    <cellStyle name="Notas" xfId="54"/>
    <cellStyle name="Porcentaje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showGridLines="0" zoomScale="118" zoomScaleNormal="118" zoomScalePageLayoutView="0" workbookViewId="0" topLeftCell="A4">
      <selection activeCell="C13" sqref="C13"/>
    </sheetView>
  </sheetViews>
  <sheetFormatPr defaultColWidth="11.421875" defaultRowHeight="15" customHeight="1"/>
  <cols>
    <col min="1" max="3" width="20.7109375" style="2" customWidth="1"/>
    <col min="4" max="16384" width="11.421875" style="2" customWidth="1"/>
  </cols>
  <sheetData>
    <row r="3" spans="1:3" ht="15" customHeight="1">
      <c r="A3" s="1" t="s">
        <v>0</v>
      </c>
      <c r="B3" s="1"/>
      <c r="C3" s="1"/>
    </row>
    <row r="4" spans="1:3" ht="15" customHeight="1">
      <c r="A4" s="1" t="s">
        <v>1</v>
      </c>
      <c r="B4" s="1"/>
      <c r="C4" s="1"/>
    </row>
    <row r="5" spans="1:3" ht="15" customHeight="1">
      <c r="A5" s="3" t="s">
        <v>2</v>
      </c>
      <c r="B5" s="3"/>
      <c r="C5" s="3"/>
    </row>
    <row r="6" spans="1:3" ht="15" customHeight="1" thickBot="1">
      <c r="A6" s="4"/>
      <c r="B6" s="4"/>
      <c r="C6" s="4"/>
    </row>
    <row r="7" spans="1:3" ht="15" customHeight="1">
      <c r="A7" s="5"/>
      <c r="B7" s="6"/>
      <c r="C7" s="7"/>
    </row>
    <row r="8" spans="1:7" ht="15" customHeight="1">
      <c r="A8" s="8"/>
      <c r="B8" s="9" t="s">
        <v>3</v>
      </c>
      <c r="C8" s="9" t="s">
        <v>4</v>
      </c>
      <c r="G8" s="10"/>
    </row>
    <row r="9" spans="1:7" ht="15" customHeight="1">
      <c r="A9" s="11"/>
      <c r="B9" s="12"/>
      <c r="C9" s="12"/>
      <c r="G9" s="10"/>
    </row>
    <row r="10" spans="1:3" ht="15" customHeight="1">
      <c r="A10" s="13" t="s">
        <v>5</v>
      </c>
      <c r="B10" s="12"/>
      <c r="C10" s="12"/>
    </row>
    <row r="11" spans="1:3" ht="15" customHeight="1">
      <c r="A11" s="2" t="s">
        <v>6</v>
      </c>
      <c r="B11" s="52">
        <v>2357.9</v>
      </c>
      <c r="C11" s="14">
        <v>8.73</v>
      </c>
    </row>
    <row r="12" spans="1:3" ht="15" customHeight="1">
      <c r="A12" s="2" t="s">
        <v>7</v>
      </c>
      <c r="B12" s="52">
        <v>2168.5</v>
      </c>
      <c r="C12" s="14">
        <v>11.13</v>
      </c>
    </row>
    <row r="13" spans="1:3" ht="17.25" customHeight="1">
      <c r="A13" s="2" t="s">
        <v>8</v>
      </c>
      <c r="B13" s="52">
        <v>1951.31</v>
      </c>
      <c r="C13" s="66">
        <v>11.37</v>
      </c>
    </row>
    <row r="14" spans="1:3" ht="17.25" customHeight="1">
      <c r="A14" s="2" t="s">
        <v>9</v>
      </c>
      <c r="B14" s="52">
        <v>1752.1</v>
      </c>
      <c r="C14" s="12">
        <v>11.5</v>
      </c>
    </row>
    <row r="15" spans="1:3" ht="17.25" customHeight="1">
      <c r="A15" s="2" t="s">
        <v>10</v>
      </c>
      <c r="B15" s="52">
        <v>1570.8</v>
      </c>
      <c r="C15" s="12">
        <v>12.4</v>
      </c>
    </row>
    <row r="16" spans="1:3" ht="17.25" customHeight="1">
      <c r="A16" s="2" t="s">
        <v>11</v>
      </c>
      <c r="B16" s="52">
        <v>1397.5</v>
      </c>
      <c r="C16" s="12">
        <v>10.8</v>
      </c>
    </row>
    <row r="17" spans="1:3" ht="17.25" customHeight="1">
      <c r="A17" s="2" t="s">
        <v>12</v>
      </c>
      <c r="B17" s="52">
        <v>1261.6</v>
      </c>
      <c r="C17" s="12">
        <v>9.8</v>
      </c>
    </row>
    <row r="18" spans="1:3" ht="17.25" customHeight="1">
      <c r="A18" s="2" t="s">
        <v>13</v>
      </c>
      <c r="B18" s="52">
        <v>1148.8</v>
      </c>
      <c r="C18" s="12">
        <v>8</v>
      </c>
    </row>
    <row r="19" spans="1:3" ht="17.25" customHeight="1">
      <c r="A19" s="2" t="s">
        <v>14</v>
      </c>
      <c r="B19" s="52">
        <v>1063.8</v>
      </c>
      <c r="C19" s="12">
        <v>6.4</v>
      </c>
    </row>
    <row r="20" spans="1:3" ht="17.25" customHeight="1">
      <c r="A20" s="2" t="s">
        <v>15</v>
      </c>
      <c r="B20" s="52">
        <v>1000.2</v>
      </c>
      <c r="C20" s="12">
        <v>5.4</v>
      </c>
    </row>
    <row r="21" spans="1:3" ht="17.25" customHeight="1">
      <c r="A21" s="2" t="s">
        <v>16</v>
      </c>
      <c r="B21" s="52">
        <v>949.1</v>
      </c>
      <c r="C21" s="12">
        <v>4.9</v>
      </c>
    </row>
    <row r="22" spans="1:3" ht="17.25" customHeight="1">
      <c r="A22" s="2" t="s">
        <v>17</v>
      </c>
      <c r="B22" s="52">
        <v>904.8</v>
      </c>
      <c r="C22" s="12">
        <v>7.8</v>
      </c>
    </row>
    <row r="23" spans="1:3" ht="15" customHeight="1">
      <c r="A23" s="11"/>
      <c r="B23" s="12"/>
      <c r="C23" s="12"/>
    </row>
    <row r="24" spans="1:3" ht="15" customHeight="1">
      <c r="A24" s="13" t="s">
        <v>18</v>
      </c>
      <c r="B24" s="12"/>
      <c r="C24" s="12"/>
    </row>
    <row r="25" spans="1:3" ht="15" customHeight="1">
      <c r="A25" s="2" t="s">
        <v>6</v>
      </c>
      <c r="B25" s="14">
        <v>839.5</v>
      </c>
      <c r="C25" s="14">
        <v>5.3</v>
      </c>
    </row>
    <row r="26" spans="1:3" ht="15" customHeight="1">
      <c r="A26" s="2" t="s">
        <v>7</v>
      </c>
      <c r="B26" s="14">
        <v>797.3</v>
      </c>
      <c r="C26" s="14">
        <v>4.7</v>
      </c>
    </row>
    <row r="27" spans="1:3" ht="15" customHeight="1">
      <c r="A27" s="2" t="s">
        <v>8</v>
      </c>
      <c r="B27" s="14">
        <v>761.8</v>
      </c>
      <c r="C27" s="14">
        <v>5</v>
      </c>
    </row>
    <row r="28" spans="1:3" ht="15" customHeight="1">
      <c r="A28" s="2" t="s">
        <v>9</v>
      </c>
      <c r="B28" s="14">
        <v>725.4</v>
      </c>
      <c r="C28" s="14">
        <v>4.8</v>
      </c>
    </row>
    <row r="29" spans="1:3" ht="15" customHeight="1">
      <c r="A29" s="2" t="s">
        <v>10</v>
      </c>
      <c r="B29" s="14">
        <v>692.4</v>
      </c>
      <c r="C29" s="14">
        <v>3.9</v>
      </c>
    </row>
    <row r="30" spans="1:3" ht="15" customHeight="1">
      <c r="A30" s="2" t="s">
        <v>11</v>
      </c>
      <c r="B30" s="14">
        <v>666.2</v>
      </c>
      <c r="C30" s="14">
        <v>4.1</v>
      </c>
    </row>
    <row r="31" spans="1:3" ht="15" customHeight="1">
      <c r="A31" s="2" t="s">
        <v>12</v>
      </c>
      <c r="B31" s="14">
        <v>639.7</v>
      </c>
      <c r="C31" s="14">
        <v>4.4</v>
      </c>
    </row>
    <row r="32" spans="1:3" ht="15" customHeight="1">
      <c r="A32" s="2" t="s">
        <v>13</v>
      </c>
      <c r="B32" s="14">
        <v>612.6</v>
      </c>
      <c r="C32" s="14">
        <v>5.7</v>
      </c>
    </row>
    <row r="33" spans="1:3" ht="15" customHeight="1">
      <c r="A33" s="2" t="s">
        <v>14</v>
      </c>
      <c r="B33" s="14">
        <v>579.4</v>
      </c>
      <c r="C33" s="15">
        <v>5.7</v>
      </c>
    </row>
    <row r="34" spans="1:3" ht="15" customHeight="1">
      <c r="A34" s="2" t="s">
        <v>15</v>
      </c>
      <c r="B34" s="14">
        <v>548.3</v>
      </c>
      <c r="C34" s="15">
        <v>4.1</v>
      </c>
    </row>
    <row r="35" spans="1:3" ht="15" customHeight="1">
      <c r="A35" s="2" t="s">
        <v>16</v>
      </c>
      <c r="B35" s="14">
        <v>526.8</v>
      </c>
      <c r="C35" s="15">
        <v>2.4</v>
      </c>
    </row>
    <row r="36" spans="1:3" ht="15" customHeight="1">
      <c r="A36" s="2" t="s">
        <v>17</v>
      </c>
      <c r="B36" s="14">
        <v>514.7</v>
      </c>
      <c r="C36" s="14">
        <v>3.3</v>
      </c>
    </row>
    <row r="37" spans="1:3" ht="15" customHeight="1">
      <c r="A37" s="11"/>
      <c r="B37" s="12"/>
      <c r="C37" s="12"/>
    </row>
    <row r="38" spans="1:3" ht="15" customHeight="1">
      <c r="A38" s="13" t="s">
        <v>19</v>
      </c>
      <c r="B38" s="12"/>
      <c r="C38" s="12"/>
    </row>
    <row r="39" spans="1:3" ht="15" customHeight="1">
      <c r="A39" s="2" t="s">
        <v>6</v>
      </c>
      <c r="B39" s="16">
        <v>498.1</v>
      </c>
      <c r="C39" s="12">
        <v>2.2</v>
      </c>
    </row>
    <row r="40" spans="1:3" ht="15" customHeight="1">
      <c r="A40" s="2" t="s">
        <v>7</v>
      </c>
      <c r="B40" s="16">
        <v>487.3</v>
      </c>
      <c r="C40" s="12">
        <v>4.8</v>
      </c>
    </row>
    <row r="41" spans="1:3" ht="15" customHeight="1">
      <c r="A41" s="2" t="s">
        <v>8</v>
      </c>
      <c r="B41" s="16">
        <v>464.9</v>
      </c>
      <c r="C41" s="12">
        <v>5.1</v>
      </c>
    </row>
    <row r="42" spans="1:3" ht="15" customHeight="1">
      <c r="A42" s="2" t="s">
        <v>9</v>
      </c>
      <c r="B42" s="16">
        <v>442.3</v>
      </c>
      <c r="C42" s="12">
        <v>4.4</v>
      </c>
    </row>
    <row r="43" spans="1:3" ht="15" customHeight="1">
      <c r="A43" s="2" t="s">
        <v>10</v>
      </c>
      <c r="B43" s="14">
        <v>423.7</v>
      </c>
      <c r="C43" s="12">
        <v>3</v>
      </c>
    </row>
    <row r="44" spans="1:3" ht="15" customHeight="1">
      <c r="A44" s="2" t="s">
        <v>11</v>
      </c>
      <c r="B44" s="14">
        <v>411.3</v>
      </c>
      <c r="C44" s="12">
        <v>3.2</v>
      </c>
    </row>
    <row r="45" spans="1:3" ht="15" customHeight="1">
      <c r="A45" s="2" t="s">
        <v>12</v>
      </c>
      <c r="B45" s="14">
        <v>398.6</v>
      </c>
      <c r="C45" s="12">
        <v>4.7</v>
      </c>
    </row>
    <row r="46" spans="1:3" ht="15" customHeight="1">
      <c r="A46" s="2" t="s">
        <v>13</v>
      </c>
      <c r="B46" s="14">
        <v>380.7</v>
      </c>
      <c r="C46" s="12">
        <v>6.1</v>
      </c>
    </row>
    <row r="47" spans="1:3" ht="15" customHeight="1">
      <c r="A47" s="2" t="s">
        <v>14</v>
      </c>
      <c r="B47" s="14">
        <v>358.8</v>
      </c>
      <c r="C47" s="17">
        <v>4.3</v>
      </c>
    </row>
    <row r="48" spans="1:3" ht="15" customHeight="1">
      <c r="A48" s="2" t="s">
        <v>15</v>
      </c>
      <c r="B48" s="14">
        <v>344.1</v>
      </c>
      <c r="C48" s="17">
        <v>2.8</v>
      </c>
    </row>
    <row r="49" spans="1:3" ht="15" customHeight="1">
      <c r="A49" s="2" t="s">
        <v>16</v>
      </c>
      <c r="B49" s="14">
        <v>334.8</v>
      </c>
      <c r="C49" s="17">
        <v>1.6</v>
      </c>
    </row>
    <row r="50" spans="1:3" ht="15" customHeight="1">
      <c r="A50" s="18" t="s">
        <v>17</v>
      </c>
      <c r="B50" s="14">
        <v>329.4</v>
      </c>
      <c r="C50" s="12">
        <v>3.3</v>
      </c>
    </row>
    <row r="51" spans="1:3" ht="15" customHeight="1">
      <c r="A51" s="11"/>
      <c r="B51" s="12"/>
      <c r="C51" s="12"/>
    </row>
    <row r="52" spans="1:3" ht="15" customHeight="1">
      <c r="A52" s="13" t="s">
        <v>20</v>
      </c>
      <c r="B52" s="12"/>
      <c r="C52" s="12"/>
    </row>
    <row r="53" spans="1:3" ht="15" customHeight="1">
      <c r="A53" s="2" t="s">
        <v>6</v>
      </c>
      <c r="B53" s="16">
        <v>318.9</v>
      </c>
      <c r="C53" s="12">
        <v>3.5</v>
      </c>
    </row>
    <row r="54" spans="1:3" ht="15" customHeight="1">
      <c r="A54" s="2" t="s">
        <v>7</v>
      </c>
      <c r="B54" s="16">
        <v>308.1</v>
      </c>
      <c r="C54" s="12">
        <v>2.3</v>
      </c>
    </row>
    <row r="55" spans="1:3" ht="15" customHeight="1">
      <c r="A55" s="2" t="s">
        <v>8</v>
      </c>
      <c r="B55" s="16">
        <v>301.2</v>
      </c>
      <c r="C55" s="12">
        <v>1.7</v>
      </c>
    </row>
    <row r="56" spans="1:3" ht="15" customHeight="1">
      <c r="A56" s="2" t="s">
        <v>9</v>
      </c>
      <c r="B56" s="16">
        <v>296.1</v>
      </c>
      <c r="C56" s="12">
        <v>1.6</v>
      </c>
    </row>
    <row r="57" spans="1:3" ht="15" customHeight="1">
      <c r="A57" s="2" t="s">
        <v>10</v>
      </c>
      <c r="B57" s="16">
        <v>291.5</v>
      </c>
      <c r="C57" s="12">
        <v>1.1</v>
      </c>
    </row>
    <row r="58" spans="1:4" ht="15" customHeight="1">
      <c r="A58" s="2" t="s">
        <v>11</v>
      </c>
      <c r="B58" s="16">
        <v>288.4</v>
      </c>
      <c r="C58" s="12">
        <v>1</v>
      </c>
      <c r="D58" s="19"/>
    </row>
    <row r="59" spans="1:3" ht="15" customHeight="1">
      <c r="A59" s="2" t="s">
        <v>12</v>
      </c>
      <c r="B59" s="16">
        <v>285.5</v>
      </c>
      <c r="C59" s="12">
        <v>1.4</v>
      </c>
    </row>
    <row r="60" spans="1:3" ht="15" customHeight="1">
      <c r="A60" s="2" t="s">
        <v>13</v>
      </c>
      <c r="B60" s="16">
        <v>281.5</v>
      </c>
      <c r="C60" s="12">
        <v>1.6</v>
      </c>
    </row>
    <row r="61" spans="1:3" ht="15" customHeight="1">
      <c r="A61" s="2" t="s">
        <v>14</v>
      </c>
      <c r="B61" s="16">
        <v>277.2</v>
      </c>
      <c r="C61" s="17">
        <v>0.8</v>
      </c>
    </row>
    <row r="62" spans="1:3" ht="15" customHeight="1">
      <c r="A62" s="2" t="s">
        <v>15</v>
      </c>
      <c r="B62" s="16">
        <v>275</v>
      </c>
      <c r="C62" s="17">
        <v>0.9</v>
      </c>
    </row>
    <row r="63" spans="1:3" ht="15" customHeight="1">
      <c r="A63" s="2" t="s">
        <v>16</v>
      </c>
      <c r="B63" s="16">
        <v>272.6</v>
      </c>
      <c r="C63" s="17">
        <v>1.1</v>
      </c>
    </row>
    <row r="64" spans="1:3" ht="15" customHeight="1">
      <c r="A64" s="18" t="s">
        <v>17</v>
      </c>
      <c r="B64" s="16">
        <v>269.6</v>
      </c>
      <c r="C64" s="12">
        <v>1.5</v>
      </c>
    </row>
    <row r="65" spans="1:3" ht="15" customHeight="1">
      <c r="A65" s="11"/>
      <c r="B65" s="12"/>
      <c r="C65" s="12"/>
    </row>
    <row r="66" spans="1:3" ht="15" customHeight="1">
      <c r="A66" s="13" t="s">
        <v>21</v>
      </c>
      <c r="B66" s="12"/>
      <c r="C66" s="12"/>
    </row>
    <row r="67" spans="1:3" ht="15" customHeight="1">
      <c r="A67" s="2" t="s">
        <v>6</v>
      </c>
      <c r="B67" s="16">
        <v>265.6</v>
      </c>
      <c r="C67" s="12">
        <v>1.8</v>
      </c>
    </row>
    <row r="68" spans="1:3" ht="15" customHeight="1">
      <c r="A68" s="2" t="s">
        <v>7</v>
      </c>
      <c r="B68" s="16">
        <v>261</v>
      </c>
      <c r="C68" s="12">
        <v>2.2</v>
      </c>
    </row>
    <row r="69" spans="1:3" ht="15" customHeight="1">
      <c r="A69" s="2" t="s">
        <v>8</v>
      </c>
      <c r="B69" s="16">
        <v>255.5</v>
      </c>
      <c r="C69" s="12">
        <v>1.8</v>
      </c>
    </row>
    <row r="70" spans="1:3" ht="15" customHeight="1">
      <c r="A70" s="2" t="s">
        <v>9</v>
      </c>
      <c r="B70" s="16">
        <v>250.9</v>
      </c>
      <c r="C70" s="12">
        <v>1.6</v>
      </c>
    </row>
    <row r="71" spans="1:3" ht="15" customHeight="1">
      <c r="A71" s="2" t="s">
        <v>10</v>
      </c>
      <c r="B71" s="16">
        <v>246.9</v>
      </c>
      <c r="C71" s="12">
        <v>2.2</v>
      </c>
    </row>
    <row r="72" spans="1:4" ht="15" customHeight="1">
      <c r="A72" s="2" t="s">
        <v>11</v>
      </c>
      <c r="B72" s="16">
        <v>241.6</v>
      </c>
      <c r="C72" s="12">
        <v>2.7</v>
      </c>
      <c r="D72" s="19"/>
    </row>
    <row r="73" spans="1:3" ht="15" customHeight="1">
      <c r="A73" s="2" t="s">
        <v>12</v>
      </c>
      <c r="B73" s="16">
        <v>235.3</v>
      </c>
      <c r="C73" s="12">
        <v>2.5</v>
      </c>
    </row>
    <row r="74" spans="1:3" ht="15" customHeight="1">
      <c r="A74" s="2" t="s">
        <v>13</v>
      </c>
      <c r="B74" s="16">
        <v>229.6</v>
      </c>
      <c r="C74" s="12">
        <v>2.5</v>
      </c>
    </row>
    <row r="75" spans="1:3" ht="15" customHeight="1">
      <c r="A75" s="2" t="s">
        <v>14</v>
      </c>
      <c r="B75" s="16">
        <v>223.9</v>
      </c>
      <c r="C75" s="17">
        <v>1.4</v>
      </c>
    </row>
    <row r="76" spans="1:3" ht="15" customHeight="1">
      <c r="A76" s="2" t="s">
        <v>15</v>
      </c>
      <c r="B76" s="16">
        <v>220.7</v>
      </c>
      <c r="C76" s="17">
        <v>1.4</v>
      </c>
    </row>
    <row r="77" spans="1:3" ht="15" customHeight="1">
      <c r="A77" s="2" t="s">
        <v>16</v>
      </c>
      <c r="B77" s="16">
        <v>217.6</v>
      </c>
      <c r="C77" s="17">
        <v>1.7</v>
      </c>
    </row>
    <row r="78" spans="1:3" ht="15" customHeight="1">
      <c r="A78" s="18" t="s">
        <v>17</v>
      </c>
      <c r="B78" s="16">
        <v>213.9</v>
      </c>
      <c r="C78" s="12">
        <v>2.7</v>
      </c>
    </row>
    <row r="79" spans="1:3" ht="15" customHeight="1">
      <c r="A79" s="11"/>
      <c r="B79" s="12"/>
      <c r="C79" s="12"/>
    </row>
    <row r="80" spans="1:3" ht="15" customHeight="1">
      <c r="A80" s="13" t="s">
        <v>22</v>
      </c>
      <c r="B80" s="12"/>
      <c r="C80" s="12"/>
    </row>
    <row r="81" spans="1:3" ht="15" customHeight="1">
      <c r="A81" s="2" t="s">
        <v>6</v>
      </c>
      <c r="B81" s="16">
        <v>208.2</v>
      </c>
      <c r="C81" s="12">
        <v>1.8</v>
      </c>
    </row>
    <row r="82" spans="1:3" ht="15" customHeight="1">
      <c r="A82" s="2" t="s">
        <v>7</v>
      </c>
      <c r="B82" s="16">
        <v>204.5</v>
      </c>
      <c r="C82" s="12">
        <v>1.5</v>
      </c>
    </row>
    <row r="83" spans="1:3" ht="15" customHeight="1">
      <c r="A83" s="2" t="s">
        <v>8</v>
      </c>
      <c r="B83" s="16">
        <v>201.4</v>
      </c>
      <c r="C83" s="12">
        <v>1.5</v>
      </c>
    </row>
    <row r="84" spans="1:3" ht="15" customHeight="1">
      <c r="A84" s="2" t="s">
        <v>9</v>
      </c>
      <c r="B84" s="16">
        <v>198.4</v>
      </c>
      <c r="C84" s="12">
        <v>1.1</v>
      </c>
    </row>
    <row r="85" spans="1:3" ht="15" customHeight="1">
      <c r="A85" s="2" t="s">
        <v>10</v>
      </c>
      <c r="B85" s="16">
        <v>196.2</v>
      </c>
      <c r="C85" s="12">
        <v>1.6</v>
      </c>
    </row>
    <row r="86" spans="1:4" ht="15" customHeight="1">
      <c r="A86" s="2" t="s">
        <v>11</v>
      </c>
      <c r="B86" s="16">
        <v>193.1</v>
      </c>
      <c r="C86" s="12">
        <v>1.4</v>
      </c>
      <c r="D86" s="19"/>
    </row>
    <row r="87" spans="1:3" ht="15" customHeight="1">
      <c r="A87" s="2" t="s">
        <v>12</v>
      </c>
      <c r="B87" s="16">
        <v>190.4</v>
      </c>
      <c r="C87" s="12">
        <v>1.8</v>
      </c>
    </row>
    <row r="88" spans="1:3" ht="15" customHeight="1">
      <c r="A88" s="2" t="s">
        <v>13</v>
      </c>
      <c r="B88" s="16">
        <v>187</v>
      </c>
      <c r="C88" s="12">
        <v>2.6</v>
      </c>
    </row>
    <row r="89" spans="1:3" ht="15" customHeight="1">
      <c r="A89" s="2" t="s">
        <v>14</v>
      </c>
      <c r="B89" s="16">
        <v>182.2</v>
      </c>
      <c r="C89" s="17">
        <v>5.2</v>
      </c>
    </row>
    <row r="90" spans="1:3" ht="15" customHeight="1">
      <c r="A90" s="2" t="s">
        <v>15</v>
      </c>
      <c r="B90" s="16">
        <v>173.2</v>
      </c>
      <c r="C90" s="17">
        <v>2.4</v>
      </c>
    </row>
    <row r="91" spans="1:3" ht="15" customHeight="1">
      <c r="A91" s="2" t="s">
        <v>16</v>
      </c>
      <c r="B91" s="16">
        <v>169.1</v>
      </c>
      <c r="C91" s="17">
        <v>1.6</v>
      </c>
    </row>
    <row r="92" spans="1:3" ht="15" customHeight="1">
      <c r="A92" s="18" t="s">
        <v>17</v>
      </c>
      <c r="B92" s="16">
        <v>166.5</v>
      </c>
      <c r="C92" s="12">
        <v>1.7</v>
      </c>
    </row>
    <row r="93" spans="1:3" ht="15" customHeight="1">
      <c r="A93" s="11"/>
      <c r="B93" s="16"/>
      <c r="C93" s="12"/>
    </row>
    <row r="94" spans="1:3" ht="15" customHeight="1">
      <c r="A94" s="13" t="s">
        <v>23</v>
      </c>
      <c r="B94" s="16"/>
      <c r="C94" s="12"/>
    </row>
    <row r="95" spans="1:3" ht="15" customHeight="1">
      <c r="A95" s="2" t="s">
        <v>6</v>
      </c>
      <c r="B95" s="16">
        <v>163.7</v>
      </c>
      <c r="C95" s="12">
        <v>1.7</v>
      </c>
    </row>
    <row r="96" spans="1:3" ht="15" customHeight="1">
      <c r="A96" s="2" t="s">
        <v>7</v>
      </c>
      <c r="B96" s="16">
        <v>161</v>
      </c>
      <c r="C96" s="12">
        <v>1.9</v>
      </c>
    </row>
    <row r="97" spans="1:3" ht="15" customHeight="1">
      <c r="A97" s="2" t="s">
        <v>8</v>
      </c>
      <c r="B97" s="16">
        <v>158</v>
      </c>
      <c r="C97" s="12">
        <v>1.9</v>
      </c>
    </row>
    <row r="98" spans="1:3" ht="15" customHeight="1">
      <c r="A98" s="2" t="s">
        <v>9</v>
      </c>
      <c r="B98" s="16">
        <v>155.1</v>
      </c>
      <c r="C98" s="12">
        <v>2.5</v>
      </c>
    </row>
    <row r="99" spans="1:3" ht="15" customHeight="1">
      <c r="A99" s="2" t="s">
        <v>10</v>
      </c>
      <c r="B99" s="16">
        <v>151.3</v>
      </c>
      <c r="C99" s="12">
        <v>2.2</v>
      </c>
    </row>
    <row r="100" spans="1:3" ht="15" customHeight="1">
      <c r="A100" s="2" t="s">
        <v>11</v>
      </c>
      <c r="B100" s="16">
        <v>148</v>
      </c>
      <c r="C100" s="12">
        <v>2.1</v>
      </c>
    </row>
    <row r="101" spans="1:3" ht="15" customHeight="1">
      <c r="A101" s="2" t="s">
        <v>12</v>
      </c>
      <c r="B101" s="16">
        <v>145</v>
      </c>
      <c r="C101" s="12">
        <v>1.8</v>
      </c>
    </row>
    <row r="102" spans="1:3" ht="15" customHeight="1">
      <c r="A102" s="2" t="s">
        <v>13</v>
      </c>
      <c r="B102" s="16">
        <v>142.5</v>
      </c>
      <c r="C102" s="12">
        <v>2</v>
      </c>
    </row>
    <row r="103" spans="1:3" ht="15" customHeight="1">
      <c r="A103" s="2" t="s">
        <v>14</v>
      </c>
      <c r="B103" s="16">
        <v>139.7</v>
      </c>
      <c r="C103" s="12">
        <v>1.8</v>
      </c>
    </row>
    <row r="104" spans="1:3" ht="15" customHeight="1">
      <c r="A104" s="2" t="s">
        <v>15</v>
      </c>
      <c r="B104" s="16">
        <v>137.2</v>
      </c>
      <c r="C104" s="17">
        <v>1.2</v>
      </c>
    </row>
    <row r="105" spans="1:3" ht="15" customHeight="1">
      <c r="A105" s="2" t="s">
        <v>16</v>
      </c>
      <c r="B105" s="16">
        <v>135.6</v>
      </c>
      <c r="C105" s="17">
        <v>1.3</v>
      </c>
    </row>
    <row r="106" spans="1:3" ht="15" customHeight="1">
      <c r="A106" s="18" t="s">
        <v>17</v>
      </c>
      <c r="B106" s="16">
        <v>133.9</v>
      </c>
      <c r="C106" s="12">
        <v>2.3</v>
      </c>
    </row>
    <row r="107" spans="2:3" ht="15" customHeight="1">
      <c r="B107" s="12"/>
      <c r="C107" s="12"/>
    </row>
    <row r="108" spans="1:3" ht="15" customHeight="1">
      <c r="A108" s="13" t="s">
        <v>24</v>
      </c>
      <c r="B108" s="12"/>
      <c r="C108" s="12"/>
    </row>
    <row r="109" spans="1:3" ht="15" customHeight="1">
      <c r="A109" s="2" t="s">
        <v>6</v>
      </c>
      <c r="B109" s="12">
        <v>130.9</v>
      </c>
      <c r="C109" s="12">
        <v>2.6</v>
      </c>
    </row>
    <row r="110" spans="1:3" ht="15" customHeight="1">
      <c r="A110" s="2" t="s">
        <v>7</v>
      </c>
      <c r="B110" s="12">
        <v>127.6</v>
      </c>
      <c r="C110" s="12">
        <v>2.3</v>
      </c>
    </row>
    <row r="111" spans="1:3" ht="15" customHeight="1">
      <c r="A111" s="2" t="s">
        <v>8</v>
      </c>
      <c r="B111" s="12">
        <v>124.7</v>
      </c>
      <c r="C111" s="12">
        <v>2.4</v>
      </c>
    </row>
    <row r="112" spans="1:3" ht="15" customHeight="1">
      <c r="A112" s="2" t="s">
        <v>9</v>
      </c>
      <c r="B112" s="12">
        <v>121.8</v>
      </c>
      <c r="C112" s="12">
        <v>2</v>
      </c>
    </row>
    <row r="113" spans="1:3" ht="15" customHeight="1">
      <c r="A113" s="2" t="s">
        <v>10</v>
      </c>
      <c r="B113" s="16">
        <v>119.4</v>
      </c>
      <c r="C113" s="12">
        <v>1.8</v>
      </c>
    </row>
    <row r="114" spans="1:3" ht="15" customHeight="1">
      <c r="A114" s="2" t="s">
        <v>11</v>
      </c>
      <c r="B114" s="16">
        <v>117.3</v>
      </c>
      <c r="C114" s="12">
        <v>1.9</v>
      </c>
    </row>
    <row r="115" spans="1:3" ht="15" customHeight="1">
      <c r="A115" s="2" t="s">
        <v>12</v>
      </c>
      <c r="B115" s="16">
        <v>115.1</v>
      </c>
      <c r="C115" s="12">
        <v>2.4</v>
      </c>
    </row>
    <row r="116" spans="1:3" ht="15" customHeight="1">
      <c r="A116" s="2" t="s">
        <v>13</v>
      </c>
      <c r="B116" s="16">
        <v>112.4</v>
      </c>
      <c r="C116" s="12">
        <v>3.2</v>
      </c>
    </row>
    <row r="117" spans="1:3" ht="15" customHeight="1">
      <c r="A117" s="2" t="s">
        <v>14</v>
      </c>
      <c r="B117" s="16">
        <v>108.9</v>
      </c>
      <c r="C117" s="12">
        <v>1.7</v>
      </c>
    </row>
    <row r="118" spans="1:5" ht="15" customHeight="1">
      <c r="A118" s="2" t="s">
        <v>15</v>
      </c>
      <c r="B118" s="16">
        <v>107.1</v>
      </c>
      <c r="C118" s="17">
        <v>1.7</v>
      </c>
      <c r="D118" s="20"/>
      <c r="E118" s="21"/>
    </row>
    <row r="119" spans="1:4" ht="15" customHeight="1">
      <c r="A119" s="2" t="s">
        <v>16</v>
      </c>
      <c r="B119" s="16">
        <v>105.3</v>
      </c>
      <c r="C119" s="17">
        <v>2.1</v>
      </c>
      <c r="D119" s="22"/>
    </row>
    <row r="120" spans="1:4" ht="15" customHeight="1">
      <c r="A120" s="18" t="s">
        <v>17</v>
      </c>
      <c r="B120" s="16">
        <v>103.1</v>
      </c>
      <c r="C120" s="17">
        <v>3.1</v>
      </c>
      <c r="D120" s="22"/>
    </row>
    <row r="121" spans="1:3" ht="15" customHeight="1">
      <c r="A121" s="11"/>
      <c r="B121" s="16"/>
      <c r="C121" s="17"/>
    </row>
    <row r="122" spans="1:3" ht="15" customHeight="1">
      <c r="A122" s="13" t="s">
        <v>25</v>
      </c>
      <c r="B122" s="16"/>
      <c r="C122" s="12"/>
    </row>
    <row r="123" spans="1:3" ht="15" customHeight="1" thickBot="1">
      <c r="A123" s="23" t="s">
        <v>6</v>
      </c>
      <c r="B123" s="24">
        <v>100</v>
      </c>
      <c r="C123" s="25"/>
    </row>
    <row r="124" spans="1:3" ht="15" customHeight="1" thickTop="1">
      <c r="A124" s="26" t="s">
        <v>26</v>
      </c>
      <c r="B124" s="26"/>
      <c r="C124" s="26"/>
    </row>
    <row r="125" spans="1:3" ht="15" customHeight="1">
      <c r="A125" s="27"/>
      <c r="B125" s="27"/>
      <c r="C125" s="27"/>
    </row>
    <row r="126" spans="1:3" ht="15" customHeight="1">
      <c r="A126" s="27"/>
      <c r="B126" s="27"/>
      <c r="C126" s="27"/>
    </row>
    <row r="127" spans="1:3" ht="15" customHeight="1">
      <c r="A127" s="27"/>
      <c r="B127" s="27"/>
      <c r="C127" s="27"/>
    </row>
    <row r="128" spans="1:3" ht="15" customHeight="1">
      <c r="A128" s="27"/>
      <c r="B128" s="27"/>
      <c r="C128" s="27"/>
    </row>
    <row r="129" spans="1:3" ht="15" customHeight="1">
      <c r="A129" s="27"/>
      <c r="B129" s="27"/>
      <c r="C129" s="27"/>
    </row>
    <row r="130" spans="1:3" ht="15" customHeight="1">
      <c r="A130" s="27"/>
      <c r="B130" s="27"/>
      <c r="C130" s="27"/>
    </row>
  </sheetData>
  <sheetProtection/>
  <printOptions/>
  <pageMargins left="0.4" right="0.39" top="0.4" bottom="0.4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showGridLines="0" zoomScale="98" zoomScaleNormal="98" zoomScalePageLayoutView="0" workbookViewId="0" topLeftCell="A1">
      <selection activeCell="H18" sqref="H18"/>
    </sheetView>
  </sheetViews>
  <sheetFormatPr defaultColWidth="11.421875" defaultRowHeight="15"/>
  <cols>
    <col min="1" max="2" width="11.421875" style="28" customWidth="1"/>
    <col min="3" max="3" width="14.00390625" style="28" bestFit="1" customWidth="1"/>
    <col min="4" max="4" width="11.7109375" style="28" bestFit="1" customWidth="1"/>
    <col min="5" max="5" width="13.00390625" style="28" bestFit="1" customWidth="1"/>
    <col min="6" max="6" width="12.140625" style="28" bestFit="1" customWidth="1"/>
    <col min="7" max="16384" width="11.421875" style="28" customWidth="1"/>
  </cols>
  <sheetData>
    <row r="1" spans="2:6" ht="15.75">
      <c r="B1" s="70" t="s">
        <v>46</v>
      </c>
      <c r="C1" s="70"/>
      <c r="D1" s="70"/>
      <c r="E1" s="70"/>
      <c r="F1" s="70"/>
    </row>
    <row r="3" spans="2:5" ht="15.75">
      <c r="B3" s="42" t="s">
        <v>27</v>
      </c>
      <c r="C3" s="42" t="s">
        <v>28</v>
      </c>
      <c r="D3" s="43"/>
      <c r="E3" s="43"/>
    </row>
    <row r="4" spans="2:6" ht="15.75">
      <c r="B4" s="36" t="s">
        <v>33</v>
      </c>
      <c r="C4" s="63">
        <f>(C21/C20)-1</f>
        <v>0.11369784829633023</v>
      </c>
      <c r="D4" s="43"/>
      <c r="E4" s="44" t="s">
        <v>30</v>
      </c>
      <c r="F4" s="63">
        <f>+C4+C5+C6</f>
        <v>0.3123440418261656</v>
      </c>
    </row>
    <row r="5" spans="2:6" ht="15.75">
      <c r="B5" s="36" t="s">
        <v>31</v>
      </c>
      <c r="C5" s="63">
        <f>(C22/C21)-1</f>
        <v>0.11130471324392333</v>
      </c>
      <c r="D5" s="43"/>
      <c r="E5" s="45" t="s">
        <v>32</v>
      </c>
      <c r="F5" s="65">
        <f>F4/3</f>
        <v>0.10411468060872187</v>
      </c>
    </row>
    <row r="6" spans="2:5" ht="15">
      <c r="B6" s="36" t="s">
        <v>29</v>
      </c>
      <c r="C6" s="63">
        <f>('INPC Boletin2'!C23/'INPC Boletin2'!C22)-1</f>
        <v>0.08734148028591204</v>
      </c>
      <c r="D6" s="43"/>
      <c r="E6" s="43"/>
    </row>
    <row r="8" spans="3:7" ht="15.75">
      <c r="C8" s="33" t="s">
        <v>34</v>
      </c>
      <c r="D8" s="33" t="s">
        <v>35</v>
      </c>
      <c r="G8" s="32"/>
    </row>
    <row r="9" spans="3:7" ht="15.75">
      <c r="C9" s="64">
        <f>AVERAGE(C4:C6)</f>
        <v>0.10411468060872187</v>
      </c>
      <c r="D9" s="49">
        <f>1+C9</f>
        <v>1.1041146806087219</v>
      </c>
      <c r="G9" s="32"/>
    </row>
    <row r="11" spans="3:5" ht="15.75">
      <c r="C11" s="42">
        <v>2015</v>
      </c>
      <c r="D11" s="42">
        <v>2016</v>
      </c>
      <c r="E11" s="42">
        <v>2017</v>
      </c>
    </row>
    <row r="12" spans="2:5" ht="15">
      <c r="B12" s="46" t="s">
        <v>44</v>
      </c>
      <c r="C12" s="41">
        <f>+RNC!B7</f>
        <v>904.8</v>
      </c>
      <c r="D12" s="41">
        <f>C23*D9</f>
        <v>2603.3920054073055</v>
      </c>
      <c r="E12" s="41">
        <f>D23*D9</f>
        <v>8544.95499810045</v>
      </c>
    </row>
    <row r="13" spans="2:5" ht="15">
      <c r="B13" s="46" t="s">
        <v>43</v>
      </c>
      <c r="C13" s="41">
        <f>+RNC!B8</f>
        <v>949.1</v>
      </c>
      <c r="D13" s="41">
        <f>D12*$D$9</f>
        <v>2874.443332549587</v>
      </c>
      <c r="E13" s="41">
        <f>E12*$D$9</f>
        <v>9434.610258543578</v>
      </c>
    </row>
    <row r="14" spans="2:6" ht="15">
      <c r="B14" s="46" t="s">
        <v>42</v>
      </c>
      <c r="C14" s="41">
        <f>+RNC!B9</f>
        <v>1000.2</v>
      </c>
      <c r="D14" s="41">
        <f aca="true" t="shared" si="0" ref="D14:D23">D13*$D$9</f>
        <v>3173.7150820458573</v>
      </c>
      <c r="E14" s="41">
        <f aca="true" t="shared" si="1" ref="E14:E23">E13*$D$9</f>
        <v>10416.891692279614</v>
      </c>
      <c r="F14" s="47"/>
    </row>
    <row r="15" spans="2:6" ht="15">
      <c r="B15" s="46" t="s">
        <v>41</v>
      </c>
      <c r="C15" s="41">
        <f>+RNC!B10</f>
        <v>1063.8</v>
      </c>
      <c r="D15" s="41">
        <f t="shared" si="0"/>
        <v>3504.1454141561453</v>
      </c>
      <c r="E15" s="41">
        <f t="shared" si="1"/>
        <v>11501.443043756955</v>
      </c>
      <c r="F15" s="47"/>
    </row>
    <row r="16" spans="2:6" ht="15">
      <c r="B16" s="46" t="s">
        <v>40</v>
      </c>
      <c r="C16" s="41">
        <f>+RNC!B11</f>
        <v>1148.8</v>
      </c>
      <c r="D16" s="41">
        <f t="shared" si="0"/>
        <v>3868.9783947575297</v>
      </c>
      <c r="E16" s="41">
        <f t="shared" si="1"/>
        <v>12698.912112797118</v>
      </c>
      <c r="F16" s="47"/>
    </row>
    <row r="17" spans="2:6" ht="15">
      <c r="B17" s="46" t="s">
        <v>39</v>
      </c>
      <c r="C17" s="41">
        <f>+RNC!B12</f>
        <v>1261.6</v>
      </c>
      <c r="D17" s="41">
        <f t="shared" si="0"/>
        <v>4271.7958446097555</v>
      </c>
      <c r="E17" s="41">
        <f t="shared" si="1"/>
        <v>14021.055291499219</v>
      </c>
      <c r="F17" s="48"/>
    </row>
    <row r="18" spans="2:6" ht="15">
      <c r="B18" s="46" t="s">
        <v>38</v>
      </c>
      <c r="C18" s="41">
        <f>+RNC!B13</f>
        <v>1397.5</v>
      </c>
      <c r="D18" s="41">
        <f t="shared" si="0"/>
        <v>4716.552504596965</v>
      </c>
      <c r="E18" s="41">
        <f t="shared" si="1"/>
        <v>15480.85298497089</v>
      </c>
      <c r="F18" s="47"/>
    </row>
    <row r="19" spans="2:6" ht="15">
      <c r="B19" s="46" t="s">
        <v>37</v>
      </c>
      <c r="C19" s="41">
        <f>+RNC!B14</f>
        <v>1570.8</v>
      </c>
      <c r="D19" s="41">
        <f t="shared" si="0"/>
        <v>5207.614862187345</v>
      </c>
      <c r="E19" s="41">
        <f t="shared" si="1"/>
        <v>17092.637049051715</v>
      </c>
      <c r="F19" s="47"/>
    </row>
    <row r="20" spans="2:5" ht="15">
      <c r="B20" s="46" t="s">
        <v>36</v>
      </c>
      <c r="C20" s="41">
        <f>+RNC!B15</f>
        <v>1752.1</v>
      </c>
      <c r="D20" s="41">
        <f t="shared" si="0"/>
        <v>5749.804020297214</v>
      </c>
      <c r="E20" s="41">
        <f t="shared" si="1"/>
        <v>18872.23149617454</v>
      </c>
    </row>
    <row r="21" spans="2:5" ht="15">
      <c r="B21" s="46" t="s">
        <v>33</v>
      </c>
      <c r="C21" s="41">
        <f>+RNC!B16</f>
        <v>1951.31</v>
      </c>
      <c r="D21" s="41">
        <f t="shared" si="0"/>
        <v>6348.443029433203</v>
      </c>
      <c r="E21" s="41">
        <f t="shared" si="1"/>
        <v>20837.107850772612</v>
      </c>
    </row>
    <row r="22" spans="2:5" ht="15">
      <c r="B22" s="46" t="s">
        <v>31</v>
      </c>
      <c r="C22" s="41">
        <f>+RNC!B17</f>
        <v>2168.5</v>
      </c>
      <c r="D22" s="41">
        <f t="shared" si="0"/>
        <v>7009.409147805308</v>
      </c>
      <c r="E22" s="41">
        <f t="shared" si="1"/>
        <v>23006.556679465295</v>
      </c>
    </row>
    <row r="23" spans="2:5" ht="15">
      <c r="B23" s="46" t="s">
        <v>29</v>
      </c>
      <c r="C23" s="41">
        <f>+RNC!B18</f>
        <v>2357.9</v>
      </c>
      <c r="D23" s="41">
        <f t="shared" si="0"/>
        <v>7739.191542484911</v>
      </c>
      <c r="E23" s="41">
        <f t="shared" si="1"/>
        <v>25401.87698005428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E6" sqref="E6"/>
    </sheetView>
  </sheetViews>
  <sheetFormatPr defaultColWidth="11.421875" defaultRowHeight="15"/>
  <cols>
    <col min="1" max="2" width="11.421875" style="28" customWidth="1"/>
    <col min="3" max="3" width="13.7109375" style="28" bestFit="1" customWidth="1"/>
    <col min="4" max="4" width="15.140625" style="28" bestFit="1" customWidth="1"/>
    <col min="5" max="6" width="11.421875" style="28" customWidth="1"/>
    <col min="7" max="7" width="14.140625" style="28" bestFit="1" customWidth="1"/>
    <col min="8" max="8" width="16.00390625" style="28" customWidth="1"/>
    <col min="9" max="16384" width="11.421875" style="28" customWidth="1"/>
  </cols>
  <sheetData>
    <row r="1" spans="3:7" ht="15.75">
      <c r="C1" s="70" t="s">
        <v>47</v>
      </c>
      <c r="D1" s="70"/>
      <c r="E1" s="70"/>
      <c r="F1" s="70"/>
      <c r="G1" s="70"/>
    </row>
    <row r="2" spans="3:7" ht="15.75" thickBot="1">
      <c r="C2" s="40"/>
      <c r="D2" s="40"/>
      <c r="E2" s="40"/>
      <c r="F2" s="40"/>
      <c r="G2" s="40"/>
    </row>
    <row r="3" spans="3:8" ht="16.5" thickBot="1">
      <c r="C3" s="29" t="s">
        <v>34</v>
      </c>
      <c r="D3" s="30" t="s">
        <v>35</v>
      </c>
      <c r="E3" s="31"/>
      <c r="H3" s="53" t="s">
        <v>28</v>
      </c>
    </row>
    <row r="4" spans="3:9" ht="16.5" thickBot="1">
      <c r="C4" s="62">
        <f>AVERAGE(H10:H15)</f>
        <v>0.10988333333333335</v>
      </c>
      <c r="D4" s="69">
        <f>C4+1</f>
        <v>1.1098833333333333</v>
      </c>
      <c r="E4" s="31"/>
      <c r="F4" s="71">
        <v>2015</v>
      </c>
      <c r="G4" s="36" t="s">
        <v>44</v>
      </c>
      <c r="H4" s="58">
        <f>+'Base Diciembre 2007'!C22/100</f>
        <v>0.078</v>
      </c>
      <c r="I4" s="56"/>
    </row>
    <row r="5" spans="3:9" ht="15.75">
      <c r="C5" s="50"/>
      <c r="D5" s="51"/>
      <c r="E5" s="31"/>
      <c r="F5" s="72"/>
      <c r="G5" s="36" t="s">
        <v>43</v>
      </c>
      <c r="H5" s="59">
        <f>+'Base Diciembre 2007'!C21/100</f>
        <v>0.049</v>
      </c>
      <c r="I5" s="56"/>
    </row>
    <row r="6" spans="2:9" ht="15.75">
      <c r="B6" s="33">
        <v>2015</v>
      </c>
      <c r="C6" s="33">
        <v>2016</v>
      </c>
      <c r="D6" s="33">
        <v>2017</v>
      </c>
      <c r="E6" s="31"/>
      <c r="F6" s="72"/>
      <c r="G6" s="36" t="s">
        <v>42</v>
      </c>
      <c r="H6" s="59">
        <f>+'Base Diciembre 2007'!C20/100</f>
        <v>0.054000000000000006</v>
      </c>
      <c r="I6" s="56"/>
    </row>
    <row r="7" spans="1:9" ht="15.75">
      <c r="A7" s="35" t="s">
        <v>44</v>
      </c>
      <c r="B7" s="41">
        <f>+'Base Diciembre 2007'!B22</f>
        <v>904.8</v>
      </c>
      <c r="C7" s="61">
        <f>B18*I16</f>
        <v>2616.993911666667</v>
      </c>
      <c r="D7" s="61">
        <f>C18*I29</f>
        <v>8843.06865384201</v>
      </c>
      <c r="E7" s="31"/>
      <c r="F7" s="72"/>
      <c r="G7" s="36" t="s">
        <v>41</v>
      </c>
      <c r="H7" s="59">
        <f>+'Base Diciembre 2007'!C19/100</f>
        <v>0.064</v>
      </c>
      <c r="I7" s="56"/>
    </row>
    <row r="8" spans="1:9" ht="15.75">
      <c r="A8" s="35" t="s">
        <v>43</v>
      </c>
      <c r="B8" s="41">
        <f>+'Base Diciembre 2007'!B21</f>
        <v>949.1</v>
      </c>
      <c r="C8" s="61">
        <f>C7*I17</f>
        <v>2905.379371304801</v>
      </c>
      <c r="D8" s="61">
        <f>D7*I30</f>
        <v>9784.446936764467</v>
      </c>
      <c r="F8" s="72"/>
      <c r="G8" s="36" t="s">
        <v>40</v>
      </c>
      <c r="H8" s="59">
        <f>+'Base Diciembre 2007'!C18/100</f>
        <v>0.08</v>
      </c>
      <c r="I8" s="56"/>
    </row>
    <row r="9" spans="1:9" ht="15.75">
      <c r="A9" s="35" t="s">
        <v>42</v>
      </c>
      <c r="B9" s="41">
        <f>+'Base Diciembre 2007'!B20</f>
        <v>1000.2</v>
      </c>
      <c r="C9" s="61">
        <f aca="true" t="shared" si="0" ref="C9:C18">C8*I18</f>
        <v>3218.8603898872934</v>
      </c>
      <c r="D9" s="61">
        <f aca="true" t="shared" si="1" ref="D9:D18">D8*I31</f>
        <v>10825.884753683444</v>
      </c>
      <c r="E9" s="34"/>
      <c r="F9" s="72"/>
      <c r="G9" s="36" t="s">
        <v>39</v>
      </c>
      <c r="H9" s="59">
        <f>+'Base Diciembre 2007'!C17/100</f>
        <v>0.098</v>
      </c>
      <c r="I9" s="56"/>
    </row>
    <row r="10" spans="1:9" ht="15.75">
      <c r="A10" s="35" t="s">
        <v>41</v>
      </c>
      <c r="B10" s="41">
        <f>+'Base Diciembre 2007'!B19</f>
        <v>1063.8</v>
      </c>
      <c r="C10" s="61">
        <f t="shared" si="0"/>
        <v>3562.354271087427</v>
      </c>
      <c r="D10" s="61">
        <f t="shared" si="1"/>
        <v>11978.37830440398</v>
      </c>
      <c r="E10" s="34"/>
      <c r="F10" s="72"/>
      <c r="G10" s="67" t="s">
        <v>38</v>
      </c>
      <c r="H10" s="68">
        <f>+'Base Diciembre 2007'!C16/100</f>
        <v>0.10800000000000001</v>
      </c>
      <c r="I10" s="56"/>
    </row>
    <row r="11" spans="1:9" ht="15.75">
      <c r="A11" s="35" t="s">
        <v>40</v>
      </c>
      <c r="B11" s="41">
        <f>+'Base Diciembre 2007'!B18</f>
        <v>1148.8</v>
      </c>
      <c r="C11" s="61">
        <f t="shared" si="0"/>
        <v>3938.3549462552264</v>
      </c>
      <c r="D11" s="61">
        <f t="shared" si="1"/>
        <v>13253.96005130604</v>
      </c>
      <c r="E11" s="34"/>
      <c r="F11" s="72"/>
      <c r="G11" s="67" t="s">
        <v>37</v>
      </c>
      <c r="H11" s="68">
        <f>+'Base Diciembre 2007'!C15/100</f>
        <v>0.124</v>
      </c>
      <c r="I11" s="56"/>
    </row>
    <row r="12" spans="1:9" ht="15.75">
      <c r="A12" s="35" t="s">
        <v>39</v>
      </c>
      <c r="B12" s="41">
        <f>+'Base Diciembre 2007'!B17</f>
        <v>1261.6</v>
      </c>
      <c r="C12" s="61">
        <f t="shared" si="0"/>
        <v>4350.266549727534</v>
      </c>
      <c r="D12" s="61">
        <f t="shared" si="1"/>
        <v>14665.629958923753</v>
      </c>
      <c r="F12" s="72"/>
      <c r="G12" s="67" t="s">
        <v>36</v>
      </c>
      <c r="H12" s="68">
        <f>+'Base Diciembre 2007'!C14/100</f>
        <v>0.115</v>
      </c>
      <c r="I12" s="56"/>
    </row>
    <row r="13" spans="1:9" ht="15.75">
      <c r="A13" s="35" t="s">
        <v>38</v>
      </c>
      <c r="B13" s="41">
        <f>+'Base Diciembre 2007'!B16</f>
        <v>1397.5</v>
      </c>
      <c r="C13" s="61">
        <f t="shared" si="0"/>
        <v>4817.795734444779</v>
      </c>
      <c r="D13" s="61">
        <f t="shared" si="1"/>
        <v>16227.251893554947</v>
      </c>
      <c r="F13" s="72"/>
      <c r="G13" s="67" t="s">
        <v>33</v>
      </c>
      <c r="H13" s="68">
        <f>+'Base Diciembre 2007'!C13/100</f>
        <v>0.1137</v>
      </c>
      <c r="I13" s="56"/>
    </row>
    <row r="14" spans="1:10" ht="15.75">
      <c r="A14" s="35" t="s">
        <v>37</v>
      </c>
      <c r="B14" s="41">
        <f>+'Base Diciembre 2007'!B15</f>
        <v>1570.8</v>
      </c>
      <c r="C14" s="61">
        <f t="shared" si="0"/>
        <v>5333.634219715174</v>
      </c>
      <c r="D14" s="61">
        <f t="shared" si="1"/>
        <v>17954.995804573045</v>
      </c>
      <c r="F14" s="72"/>
      <c r="G14" s="67" t="s">
        <v>31</v>
      </c>
      <c r="H14" s="68">
        <f>+'Base Diciembre 2007'!C12/100</f>
        <v>0.11130000000000001</v>
      </c>
      <c r="I14" s="56"/>
      <c r="J14" s="57"/>
    </row>
    <row r="15" spans="1:9" ht="15.75">
      <c r="A15" s="35" t="s">
        <v>36</v>
      </c>
      <c r="B15" s="41">
        <f>+'Base Diciembre 2007'!B14</f>
        <v>1752.1</v>
      </c>
      <c r="C15" s="61">
        <f t="shared" si="0"/>
        <v>5901.922774937995</v>
      </c>
      <c r="D15" s="61">
        <f t="shared" si="1"/>
        <v>19866.749342812458</v>
      </c>
      <c r="F15" s="73"/>
      <c r="G15" s="67" t="s">
        <v>29</v>
      </c>
      <c r="H15" s="68">
        <f>+'Base Diciembre 2007'!C11/100</f>
        <v>0.0873</v>
      </c>
      <c r="I15" s="55" t="s">
        <v>35</v>
      </c>
    </row>
    <row r="16" spans="1:9" ht="15.75">
      <c r="A16" s="35" t="s">
        <v>33</v>
      </c>
      <c r="B16" s="41">
        <f>+'Base Diciembre 2007'!B13</f>
        <v>1951.31</v>
      </c>
      <c r="C16" s="61">
        <f t="shared" si="0"/>
        <v>6529.434771410918</v>
      </c>
      <c r="D16" s="61">
        <f t="shared" si="1"/>
        <v>21982.17771197159</v>
      </c>
      <c r="F16" s="38"/>
      <c r="G16" s="39" t="s">
        <v>45</v>
      </c>
      <c r="H16" s="60">
        <f>AVERAGE(H10:H15)</f>
        <v>0.10988333333333335</v>
      </c>
      <c r="I16" s="37">
        <f>1+H16</f>
        <v>1.1098833333333333</v>
      </c>
    </row>
    <row r="17" spans="1:9" ht="15.75">
      <c r="A17" s="35" t="s">
        <v>31</v>
      </c>
      <c r="B17" s="41">
        <f>+'Base Diciembre 2007'!B12</f>
        <v>2168.5</v>
      </c>
      <c r="C17" s="61">
        <f t="shared" si="0"/>
        <v>7223.241977990636</v>
      </c>
      <c r="D17" s="61">
        <f t="shared" si="1"/>
        <v>24322.945283700225</v>
      </c>
      <c r="F17" s="71">
        <v>2016</v>
      </c>
      <c r="G17" s="36" t="s">
        <v>44</v>
      </c>
      <c r="H17" s="60">
        <f aca="true" t="shared" si="2" ref="H17:H41">AVERAGE(H11:H16)</f>
        <v>0.11019722222222222</v>
      </c>
      <c r="I17" s="37">
        <f aca="true" t="shared" si="3" ref="I17:I41">1+H17</f>
        <v>1.1101972222222223</v>
      </c>
    </row>
    <row r="18" spans="1:9" ht="15.75">
      <c r="A18" s="35" t="s">
        <v>29</v>
      </c>
      <c r="B18" s="41">
        <f>+'Base Diciembre 2007'!B11</f>
        <v>2357.9</v>
      </c>
      <c r="C18" s="61">
        <f t="shared" si="0"/>
        <v>7991.626793812853</v>
      </c>
      <c r="D18" s="61">
        <f t="shared" si="1"/>
        <v>26912.946441303484</v>
      </c>
      <c r="F18" s="72"/>
      <c r="G18" s="36" t="s">
        <v>43</v>
      </c>
      <c r="H18" s="60">
        <f t="shared" si="2"/>
        <v>0.10789675925925928</v>
      </c>
      <c r="I18" s="37">
        <f t="shared" si="3"/>
        <v>1.1078967592592592</v>
      </c>
    </row>
    <row r="19" spans="6:9" ht="15" customHeight="1">
      <c r="F19" s="72"/>
      <c r="G19" s="36" t="s">
        <v>42</v>
      </c>
      <c r="H19" s="60">
        <f t="shared" si="2"/>
        <v>0.10671288580246914</v>
      </c>
      <c r="I19" s="37">
        <f t="shared" si="3"/>
        <v>1.106712885802469</v>
      </c>
    </row>
    <row r="20" spans="6:9" ht="15" customHeight="1">
      <c r="F20" s="72"/>
      <c r="G20" s="36" t="s">
        <v>41</v>
      </c>
      <c r="H20" s="60">
        <f t="shared" si="2"/>
        <v>0.10554836676954733</v>
      </c>
      <c r="I20" s="37">
        <f t="shared" si="3"/>
        <v>1.1055483667695474</v>
      </c>
    </row>
    <row r="21" spans="6:9" ht="15" customHeight="1">
      <c r="F21" s="72"/>
      <c r="G21" s="36" t="s">
        <v>40</v>
      </c>
      <c r="H21" s="60">
        <f t="shared" si="2"/>
        <v>0.10458976123113856</v>
      </c>
      <c r="I21" s="37">
        <f t="shared" si="3"/>
        <v>1.1045897612311386</v>
      </c>
    </row>
    <row r="22" spans="6:9" ht="15" customHeight="1">
      <c r="F22" s="72"/>
      <c r="G22" s="36" t="s">
        <v>39</v>
      </c>
      <c r="H22" s="60">
        <f t="shared" si="2"/>
        <v>0.10747138810299499</v>
      </c>
      <c r="I22" s="37">
        <f t="shared" si="3"/>
        <v>1.107471388102995</v>
      </c>
    </row>
    <row r="23" spans="6:9" ht="15" customHeight="1">
      <c r="F23" s="72"/>
      <c r="G23" s="36" t="s">
        <v>38</v>
      </c>
      <c r="H23" s="60">
        <f t="shared" si="2"/>
        <v>0.10706939723127191</v>
      </c>
      <c r="I23" s="37">
        <f t="shared" si="3"/>
        <v>1.107069397231272</v>
      </c>
    </row>
    <row r="24" spans="6:9" ht="15" customHeight="1">
      <c r="F24" s="72"/>
      <c r="G24" s="36" t="s">
        <v>37</v>
      </c>
      <c r="H24" s="60">
        <f t="shared" si="2"/>
        <v>0.10654809306611353</v>
      </c>
      <c r="I24" s="37">
        <f t="shared" si="3"/>
        <v>1.1065480930661136</v>
      </c>
    </row>
    <row r="25" spans="6:9" ht="15" customHeight="1">
      <c r="F25" s="72"/>
      <c r="G25" s="36" t="s">
        <v>36</v>
      </c>
      <c r="H25" s="60">
        <f t="shared" si="2"/>
        <v>0.10632331536725592</v>
      </c>
      <c r="I25" s="37">
        <f t="shared" si="3"/>
        <v>1.106323315367256</v>
      </c>
    </row>
    <row r="26" spans="6:9" ht="15" customHeight="1">
      <c r="F26" s="72"/>
      <c r="G26" s="36" t="s">
        <v>33</v>
      </c>
      <c r="H26" s="60">
        <f t="shared" si="2"/>
        <v>0.10625838696138705</v>
      </c>
      <c r="I26" s="37">
        <f t="shared" si="3"/>
        <v>1.1062583869613871</v>
      </c>
    </row>
    <row r="27" spans="6:9" ht="15" customHeight="1">
      <c r="F27" s="72"/>
      <c r="G27" s="36" t="s">
        <v>31</v>
      </c>
      <c r="H27" s="60">
        <f t="shared" si="2"/>
        <v>0.10637672366002698</v>
      </c>
      <c r="I27" s="37">
        <f t="shared" si="3"/>
        <v>1.106376723660027</v>
      </c>
    </row>
    <row r="28" spans="6:9" ht="15" customHeight="1">
      <c r="F28" s="73"/>
      <c r="G28" s="36" t="s">
        <v>29</v>
      </c>
      <c r="H28" s="60">
        <f t="shared" si="2"/>
        <v>0.1066745507315084</v>
      </c>
      <c r="I28" s="37">
        <f t="shared" si="3"/>
        <v>1.1066745507315083</v>
      </c>
    </row>
    <row r="29" spans="6:9" ht="15.75" customHeight="1">
      <c r="F29" s="38"/>
      <c r="G29" s="39" t="s">
        <v>48</v>
      </c>
      <c r="H29" s="60">
        <f t="shared" si="2"/>
        <v>0.1065417445029273</v>
      </c>
      <c r="I29" s="37">
        <f t="shared" si="3"/>
        <v>1.1065417445029273</v>
      </c>
    </row>
    <row r="30" spans="6:9" ht="15.75" customHeight="1">
      <c r="F30" s="71">
        <v>2017</v>
      </c>
      <c r="G30" s="54" t="s">
        <v>44</v>
      </c>
      <c r="H30" s="60">
        <f t="shared" si="2"/>
        <v>0.10645380238153652</v>
      </c>
      <c r="I30" s="37">
        <f t="shared" si="3"/>
        <v>1.1064538023815365</v>
      </c>
    </row>
    <row r="31" spans="6:9" ht="15.75" customHeight="1">
      <c r="F31" s="72"/>
      <c r="G31" s="54" t="s">
        <v>43</v>
      </c>
      <c r="H31" s="60">
        <f t="shared" si="2"/>
        <v>0.10643808726744036</v>
      </c>
      <c r="I31" s="37">
        <f t="shared" si="3"/>
        <v>1.1064380872674404</v>
      </c>
    </row>
    <row r="32" spans="6:9" ht="15.75" customHeight="1">
      <c r="F32" s="72"/>
      <c r="G32" s="54" t="s">
        <v>42</v>
      </c>
      <c r="H32" s="60">
        <f t="shared" si="2"/>
        <v>0.1064572159174711</v>
      </c>
      <c r="I32" s="37">
        <f t="shared" si="3"/>
        <v>1.106457215917471</v>
      </c>
    </row>
    <row r="33" spans="6:9" ht="15.75" customHeight="1">
      <c r="F33" s="72"/>
      <c r="G33" s="54" t="s">
        <v>41</v>
      </c>
      <c r="H33" s="60">
        <f t="shared" si="2"/>
        <v>0.10649035407681845</v>
      </c>
      <c r="I33" s="37">
        <f t="shared" si="3"/>
        <v>1.1064903540768185</v>
      </c>
    </row>
    <row r="34" spans="6:9" ht="15.75" customHeight="1">
      <c r="F34" s="72"/>
      <c r="G34" s="54" t="s">
        <v>40</v>
      </c>
      <c r="H34" s="60">
        <f t="shared" si="2"/>
        <v>0.106509292479617</v>
      </c>
      <c r="I34" s="37">
        <f t="shared" si="3"/>
        <v>1.106509292479617</v>
      </c>
    </row>
    <row r="35" spans="6:9" ht="15.75" customHeight="1">
      <c r="F35" s="72"/>
      <c r="G35" s="54" t="s">
        <v>39</v>
      </c>
      <c r="H35" s="60">
        <f t="shared" si="2"/>
        <v>0.10648174943763512</v>
      </c>
      <c r="I35" s="37">
        <f t="shared" si="3"/>
        <v>1.106481749437635</v>
      </c>
    </row>
    <row r="36" spans="6:9" ht="15.75" customHeight="1">
      <c r="F36" s="72"/>
      <c r="G36" s="36" t="s">
        <v>38</v>
      </c>
      <c r="H36" s="60">
        <f t="shared" si="2"/>
        <v>0.10647175026008643</v>
      </c>
      <c r="I36" s="37">
        <f t="shared" si="3"/>
        <v>1.1064717502600865</v>
      </c>
    </row>
    <row r="37" spans="6:9" ht="15.75" customHeight="1">
      <c r="F37" s="72"/>
      <c r="G37" s="36" t="s">
        <v>37</v>
      </c>
      <c r="H37" s="60">
        <f t="shared" si="2"/>
        <v>0.10647474157317809</v>
      </c>
      <c r="I37" s="37">
        <f t="shared" si="3"/>
        <v>1.1064747415731782</v>
      </c>
    </row>
    <row r="38" spans="6:9" ht="15.75" customHeight="1">
      <c r="F38" s="72"/>
      <c r="G38" s="36" t="s">
        <v>36</v>
      </c>
      <c r="H38" s="60">
        <f t="shared" si="2"/>
        <v>0.10648085062413436</v>
      </c>
      <c r="I38" s="37">
        <f t="shared" si="3"/>
        <v>1.1064808506241344</v>
      </c>
    </row>
    <row r="39" spans="6:9" ht="15.75" customHeight="1">
      <c r="F39" s="72"/>
      <c r="G39" s="36" t="s">
        <v>33</v>
      </c>
      <c r="H39" s="60">
        <f t="shared" si="2"/>
        <v>0.10648478974191157</v>
      </c>
      <c r="I39" s="37">
        <f t="shared" si="3"/>
        <v>1.1064847897419117</v>
      </c>
    </row>
    <row r="40" spans="6:9" ht="15.75" customHeight="1">
      <c r="F40" s="72"/>
      <c r="G40" s="36" t="s">
        <v>31</v>
      </c>
      <c r="H40" s="60">
        <f t="shared" si="2"/>
        <v>0.10648386235276042</v>
      </c>
      <c r="I40" s="37">
        <f t="shared" si="3"/>
        <v>1.1064838623527604</v>
      </c>
    </row>
    <row r="41" spans="6:9" ht="15.75">
      <c r="F41" s="73"/>
      <c r="G41" s="36" t="s">
        <v>29</v>
      </c>
      <c r="H41" s="60">
        <f t="shared" si="2"/>
        <v>0.10647962399828433</v>
      </c>
      <c r="I41" s="37">
        <f t="shared" si="3"/>
        <v>1.1064796239982844</v>
      </c>
    </row>
  </sheetData>
  <sheetProtection/>
  <mergeCells count="4">
    <mergeCell ref="F30:F41"/>
    <mergeCell ref="F17:F28"/>
    <mergeCell ref="C1:G1"/>
    <mergeCell ref="F4:F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Carnevali García</dc:creator>
  <cp:keywords/>
  <dc:description/>
  <cp:lastModifiedBy> </cp:lastModifiedBy>
  <dcterms:created xsi:type="dcterms:W3CDTF">2017-11-11T00:33:59Z</dcterms:created>
  <dcterms:modified xsi:type="dcterms:W3CDTF">2017-12-04T01:21:17Z</dcterms:modified>
  <cp:category/>
  <cp:version/>
  <cp:contentType/>
  <cp:contentStatus/>
</cp:coreProperties>
</file>