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0125"/>
  </bookViews>
  <sheets>
    <sheet name="Evaluación A2016" sheetId="1" r:id="rId1"/>
  </sheets>
  <calcPr calcId="145621"/>
</workbook>
</file>

<file path=xl/calcChain.xml><?xml version="1.0" encoding="utf-8"?>
<calcChain xmlns="http://schemas.openxmlformats.org/spreadsheetml/2006/main">
  <c r="I40" i="1" l="1"/>
  <c r="I11" i="1"/>
  <c r="D51" i="1"/>
  <c r="D49" i="1"/>
  <c r="C49" i="1"/>
  <c r="D47" i="1"/>
  <c r="C47" i="1"/>
  <c r="D45" i="1"/>
  <c r="C45" i="1"/>
  <c r="D35" i="1"/>
  <c r="C35" i="1"/>
  <c r="D24" i="1"/>
  <c r="D11" i="1"/>
  <c r="C11" i="1"/>
  <c r="D7" i="1"/>
  <c r="C7" i="1"/>
  <c r="D4" i="1"/>
  <c r="C4" i="1"/>
  <c r="D3" i="1"/>
  <c r="C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I24" i="1" s="1"/>
  <c r="G25" i="1"/>
  <c r="G26" i="1"/>
  <c r="G27" i="1"/>
  <c r="G28" i="1"/>
  <c r="G29" i="1"/>
  <c r="G30" i="1"/>
  <c r="G31" i="1"/>
  <c r="I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I4" i="1" l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8" i="1"/>
  <c r="I49" i="1"/>
  <c r="I50" i="1"/>
  <c r="I51" i="1"/>
  <c r="I3" i="1"/>
</calcChain>
</file>

<file path=xl/sharedStrings.xml><?xml version="1.0" encoding="utf-8"?>
<sst xmlns="http://schemas.openxmlformats.org/spreadsheetml/2006/main" count="158" uniqueCount="63">
  <si>
    <t>Estudiante</t>
  </si>
  <si>
    <t>Araque Aular , Jhonatan Jose</t>
  </si>
  <si>
    <t>Araujo Paredes , Jesus Alfredo</t>
  </si>
  <si>
    <t>Barrios Guerrero , Reyna Lizet Makarena</t>
  </si>
  <si>
    <t>Bastardo Torres , Pedro Jose</t>
  </si>
  <si>
    <t>Castillo Sulbaran , Laura Beatriz</t>
  </si>
  <si>
    <t>Chacon Avendaño , Omar Enrique</t>
  </si>
  <si>
    <t>Dominguez Jerez , Jose Gregorio</t>
  </si>
  <si>
    <t>Escalante Acosta , Yessica Isamar</t>
  </si>
  <si>
    <t>Fernández Acosta , Fernando Rafael</t>
  </si>
  <si>
    <t>González Barrios , José Angel</t>
  </si>
  <si>
    <t>González Bastidas , Enrique Alejandro</t>
  </si>
  <si>
    <t>González Mejia , Manuelis Del Valle</t>
  </si>
  <si>
    <t>Guerrero Rangel , Eduar Manuel</t>
  </si>
  <si>
    <t>Guillen Salas , Andrea Ysoliany</t>
  </si>
  <si>
    <t>Gutierrez Redondo , Angie Daily</t>
  </si>
  <si>
    <t>Hernandez Sanchez , Jesus Daniel</t>
  </si>
  <si>
    <t>Leon Morales , Ysamar Zorayma</t>
  </si>
  <si>
    <t>Leon Morales , Ysmari Andrea</t>
  </si>
  <si>
    <t>Leon Sulbaran , Ariana Del Carmen</t>
  </si>
  <si>
    <t>Maldonado Lobo , Norelis</t>
  </si>
  <si>
    <t>Marquez Rivas , Nunkky Nathaly</t>
  </si>
  <si>
    <t>Medina Quintero , Ruben Dario</t>
  </si>
  <si>
    <t>Mendez Berroteran , Desiree Del Valle</t>
  </si>
  <si>
    <t>Mojica Molina , Karibay de los Angéles</t>
  </si>
  <si>
    <t>Molina Garcia , Genesis Coromoto</t>
  </si>
  <si>
    <t>Morales Guerrero , Ariadna Caru</t>
  </si>
  <si>
    <t>Moreno Cañas , Alejandro de Jesus Balbino</t>
  </si>
  <si>
    <t>Obeid Algomeda , Indira Gandi</t>
  </si>
  <si>
    <t>Olmos Parra , Danielis Del Carmen</t>
  </si>
  <si>
    <t>Ortega Cuevas , Deivis Eduardo</t>
  </si>
  <si>
    <t>Padrino Davila , Leonardo Javier</t>
  </si>
  <si>
    <t>Padrino Davila , Ronald Del Valle</t>
  </si>
  <si>
    <t>Paredes Reyes , Son Yasmil</t>
  </si>
  <si>
    <t>Pereira Paredes , Antonio José</t>
  </si>
  <si>
    <t>Quintero Belandria , Juan Diego</t>
  </si>
  <si>
    <t>Quintero Marquez , Dennis Esmaiker</t>
  </si>
  <si>
    <t>Ramirez Barragan , Maria Fernanda</t>
  </si>
  <si>
    <t>Ramirez Sanchez , Gabriela Jhacari</t>
  </si>
  <si>
    <t>Rangel Marquez , Franklin Antonio</t>
  </si>
  <si>
    <t>Rodriguez Medina , Sebastian</t>
  </si>
  <si>
    <t>Rojas Hernandez , Yuliet Virginia</t>
  </si>
  <si>
    <t>Romero Yepes , Jose David</t>
  </si>
  <si>
    <t>Sanchez Arenas , Jose Luis</t>
  </si>
  <si>
    <t>Sánchez González , Alan</t>
  </si>
  <si>
    <t>Valero Villarreal , Carlos Eduardo</t>
  </si>
  <si>
    <t>Vazquez Belandria , Lourdes Maria</t>
  </si>
  <si>
    <t>Velasquez Rivas , Jhuxmayreck Jhannelyd</t>
  </si>
  <si>
    <t>Zerpa Flores , Jose Alejandro</t>
  </si>
  <si>
    <t>Zerpa Meza , Ivan Andres</t>
  </si>
  <si>
    <t>Teoría (75%)</t>
  </si>
  <si>
    <t>Examen</t>
  </si>
  <si>
    <t>Video/Cartelera</t>
  </si>
  <si>
    <t>Taller/Exposición</t>
  </si>
  <si>
    <t>Seminario</t>
  </si>
  <si>
    <t>Práctica</t>
  </si>
  <si>
    <t>Práctica (25%)</t>
  </si>
  <si>
    <t>Teoría</t>
  </si>
  <si>
    <t>Definitiva</t>
  </si>
  <si>
    <t>AU</t>
  </si>
  <si>
    <t>REPROBADO</t>
  </si>
  <si>
    <t>SIN VIDEO</t>
  </si>
  <si>
    <t>Las notas definitivas incluyen, para quien corresponda, los 2 puntos adicionales por concepto de Taller de SERBIULA.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</si>
</sst>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0" fillId="5" borderId="1" xfId="0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2" fillId="4" borderId="1" xfId="1" applyNumberFormat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Incorrecto" xfId="1" builtinId="27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A3" sqref="A3"/>
    </sheetView>
  </sheetViews>
  <sheetFormatPr baseColWidth="10" defaultColWidth="10.7109375" defaultRowHeight="15" x14ac:dyDescent="0.25"/>
  <cols>
    <col min="1" max="1" width="39.42578125" style="1" bestFit="1" customWidth="1"/>
    <col min="2" max="2" width="8" bestFit="1" customWidth="1"/>
    <col min="3" max="3" width="15.28515625" bestFit="1" customWidth="1"/>
    <col min="4" max="4" width="16.42578125" bestFit="1" customWidth="1"/>
    <col min="5" max="5" width="10" bestFit="1" customWidth="1"/>
    <col min="6" max="6" width="13.28515625" bestFit="1" customWidth="1"/>
    <col min="7" max="7" width="6.5703125" bestFit="1" customWidth="1"/>
    <col min="8" max="8" width="7.85546875" bestFit="1" customWidth="1"/>
    <col min="9" max="9" width="9.7109375" bestFit="1" customWidth="1"/>
  </cols>
  <sheetData>
    <row r="1" spans="1:9" x14ac:dyDescent="0.25">
      <c r="A1" s="13" t="s">
        <v>0</v>
      </c>
      <c r="B1" s="12" t="s">
        <v>50</v>
      </c>
      <c r="C1" s="12"/>
      <c r="D1" s="12"/>
      <c r="E1" s="12"/>
      <c r="F1" s="12" t="s">
        <v>56</v>
      </c>
      <c r="G1" s="10" t="s">
        <v>57</v>
      </c>
      <c r="H1" s="10" t="s">
        <v>55</v>
      </c>
      <c r="I1" s="10" t="s">
        <v>58</v>
      </c>
    </row>
    <row r="2" spans="1:9" x14ac:dyDescent="0.25">
      <c r="A2" s="13"/>
      <c r="B2" s="2" t="s">
        <v>51</v>
      </c>
      <c r="C2" s="2" t="s">
        <v>52</v>
      </c>
      <c r="D2" s="2" t="s">
        <v>53</v>
      </c>
      <c r="E2" s="2" t="s">
        <v>54</v>
      </c>
      <c r="F2" s="12"/>
      <c r="G2" s="11"/>
      <c r="H2" s="11"/>
      <c r="I2" s="11"/>
    </row>
    <row r="3" spans="1:9" ht="14.25" x14ac:dyDescent="0.45">
      <c r="A3" s="6" t="s">
        <v>1</v>
      </c>
      <c r="B3" s="7">
        <v>7.5</v>
      </c>
      <c r="C3" s="7">
        <f>17*0.75</f>
        <v>12.75</v>
      </c>
      <c r="D3" s="7">
        <f>17*0.75</f>
        <v>12.75</v>
      </c>
      <c r="E3" s="4"/>
      <c r="F3" s="5">
        <v>16.666666666666671</v>
      </c>
      <c r="G3" s="5">
        <f>(SUM(B3:E3)/3)*0.75</f>
        <v>8.25</v>
      </c>
      <c r="H3" s="5">
        <f>F3*0.25</f>
        <v>4.1666666666666679</v>
      </c>
      <c r="I3" s="5">
        <f>G3+H3</f>
        <v>12.416666666666668</v>
      </c>
    </row>
    <row r="4" spans="1:9" ht="14.25" x14ac:dyDescent="0.45">
      <c r="A4" s="6" t="s">
        <v>2</v>
      </c>
      <c r="B4" s="7">
        <v>20</v>
      </c>
      <c r="C4" s="7">
        <f>12*0.75</f>
        <v>9</v>
      </c>
      <c r="D4" s="7">
        <f>12*0.75</f>
        <v>9</v>
      </c>
      <c r="E4" s="4"/>
      <c r="F4" s="5">
        <v>16.666666666666671</v>
      </c>
      <c r="G4" s="5">
        <f t="shared" ref="G4:G51" si="0">(SUM(B4:E4)/3)*0.75</f>
        <v>9.5</v>
      </c>
      <c r="H4" s="5">
        <f t="shared" ref="H4:H51" si="1">F4*0.25</f>
        <v>4.1666666666666679</v>
      </c>
      <c r="I4" s="5">
        <f t="shared" ref="I4:I51" si="2">G4+H4</f>
        <v>13.666666666666668</v>
      </c>
    </row>
    <row r="5" spans="1:9" ht="14.25" x14ac:dyDescent="0.45">
      <c r="A5" s="3" t="s">
        <v>3</v>
      </c>
      <c r="B5" s="8" t="s">
        <v>59</v>
      </c>
      <c r="C5" s="8" t="s">
        <v>59</v>
      </c>
      <c r="D5" s="8" t="s">
        <v>59</v>
      </c>
      <c r="E5" s="4"/>
      <c r="F5" s="5">
        <v>6.6666666666666652</v>
      </c>
      <c r="G5" s="5">
        <f t="shared" si="0"/>
        <v>0</v>
      </c>
      <c r="H5" s="5">
        <f t="shared" si="1"/>
        <v>1.6666666666666663</v>
      </c>
      <c r="I5" s="5">
        <f t="shared" si="2"/>
        <v>1.6666666666666663</v>
      </c>
    </row>
    <row r="6" spans="1:9" ht="14.25" x14ac:dyDescent="0.45">
      <c r="A6" s="3" t="s">
        <v>4</v>
      </c>
      <c r="B6" s="8" t="s">
        <v>59</v>
      </c>
      <c r="C6" s="8" t="s">
        <v>59</v>
      </c>
      <c r="D6" s="8" t="s">
        <v>59</v>
      </c>
      <c r="E6" s="4"/>
      <c r="F6" s="5">
        <v>10</v>
      </c>
      <c r="G6" s="5">
        <f t="shared" si="0"/>
        <v>0</v>
      </c>
      <c r="H6" s="5">
        <f t="shared" si="1"/>
        <v>2.5</v>
      </c>
      <c r="I6" s="5">
        <f t="shared" si="2"/>
        <v>2.5</v>
      </c>
    </row>
    <row r="7" spans="1:9" ht="14.25" x14ac:dyDescent="0.45">
      <c r="A7" s="6" t="s">
        <v>5</v>
      </c>
      <c r="B7" s="7">
        <v>14</v>
      </c>
      <c r="C7" s="7">
        <f>15*0.75</f>
        <v>11.25</v>
      </c>
      <c r="D7" s="7">
        <f>15*0.75</f>
        <v>11.25</v>
      </c>
      <c r="E7" s="4"/>
      <c r="F7" s="5">
        <v>16.666666666666671</v>
      </c>
      <c r="G7" s="5">
        <f t="shared" si="0"/>
        <v>9.125</v>
      </c>
      <c r="H7" s="5">
        <f t="shared" si="1"/>
        <v>4.1666666666666679</v>
      </c>
      <c r="I7" s="5">
        <f t="shared" si="2"/>
        <v>13.291666666666668</v>
      </c>
    </row>
    <row r="8" spans="1:9" x14ac:dyDescent="0.25">
      <c r="A8" s="3" t="s">
        <v>6</v>
      </c>
      <c r="B8" s="8" t="s">
        <v>59</v>
      </c>
      <c r="C8" s="8" t="s">
        <v>59</v>
      </c>
      <c r="D8" s="8" t="s">
        <v>59</v>
      </c>
      <c r="E8" s="4"/>
      <c r="F8" s="5">
        <v>3.3333333333333326</v>
      </c>
      <c r="G8" s="5">
        <f t="shared" si="0"/>
        <v>0</v>
      </c>
      <c r="H8" s="5">
        <f t="shared" si="1"/>
        <v>0.83333333333333315</v>
      </c>
      <c r="I8" s="5">
        <f t="shared" si="2"/>
        <v>0.83333333333333315</v>
      </c>
    </row>
    <row r="9" spans="1:9" ht="14.25" x14ac:dyDescent="0.45">
      <c r="A9" s="3" t="s">
        <v>7</v>
      </c>
      <c r="B9" s="8" t="s">
        <v>59</v>
      </c>
      <c r="C9" s="8" t="s">
        <v>59</v>
      </c>
      <c r="D9" s="8" t="s">
        <v>59</v>
      </c>
      <c r="E9" s="4"/>
      <c r="F9" s="5">
        <v>13.33333333333333</v>
      </c>
      <c r="G9" s="5">
        <f t="shared" si="0"/>
        <v>0</v>
      </c>
      <c r="H9" s="5">
        <f t="shared" si="1"/>
        <v>3.3333333333333326</v>
      </c>
      <c r="I9" s="5">
        <f t="shared" si="2"/>
        <v>3.3333333333333326</v>
      </c>
    </row>
    <row r="10" spans="1:9" ht="14.25" x14ac:dyDescent="0.45">
      <c r="A10" s="6" t="s">
        <v>8</v>
      </c>
      <c r="B10" s="7">
        <v>18</v>
      </c>
      <c r="C10" s="7">
        <v>20</v>
      </c>
      <c r="D10" s="7">
        <v>20</v>
      </c>
      <c r="E10" s="4"/>
      <c r="F10" s="5">
        <v>15</v>
      </c>
      <c r="G10" s="5">
        <f t="shared" si="0"/>
        <v>14.5</v>
      </c>
      <c r="H10" s="5">
        <f t="shared" si="1"/>
        <v>3.75</v>
      </c>
      <c r="I10" s="5">
        <f t="shared" si="2"/>
        <v>18.25</v>
      </c>
    </row>
    <row r="11" spans="1:9" x14ac:dyDescent="0.25">
      <c r="A11" s="6" t="s">
        <v>9</v>
      </c>
      <c r="B11" s="7">
        <v>14</v>
      </c>
      <c r="C11" s="7">
        <f>14*0.75</f>
        <v>10.5</v>
      </c>
      <c r="D11" s="7">
        <f>14*0.75</f>
        <v>10.5</v>
      </c>
      <c r="E11" s="4"/>
      <c r="F11" s="5">
        <v>15</v>
      </c>
      <c r="G11" s="5">
        <f t="shared" si="0"/>
        <v>8.75</v>
      </c>
      <c r="H11" s="5">
        <f t="shared" si="1"/>
        <v>3.75</v>
      </c>
      <c r="I11" s="5">
        <f>G11+H11+2</f>
        <v>14.5</v>
      </c>
    </row>
    <row r="12" spans="1:9" x14ac:dyDescent="0.25">
      <c r="A12" s="3" t="s">
        <v>10</v>
      </c>
      <c r="B12" s="7">
        <v>13</v>
      </c>
      <c r="C12" s="8" t="s">
        <v>59</v>
      </c>
      <c r="D12" s="8" t="s">
        <v>59</v>
      </c>
      <c r="E12" s="4"/>
      <c r="F12" s="5">
        <v>3.3333333333333326</v>
      </c>
      <c r="G12" s="5">
        <f t="shared" si="0"/>
        <v>3.25</v>
      </c>
      <c r="H12" s="5">
        <f t="shared" si="1"/>
        <v>0.83333333333333315</v>
      </c>
      <c r="I12" s="5">
        <f t="shared" si="2"/>
        <v>4.083333333333333</v>
      </c>
    </row>
    <row r="13" spans="1:9" x14ac:dyDescent="0.25">
      <c r="A13" s="3" t="s">
        <v>11</v>
      </c>
      <c r="B13" s="8" t="s">
        <v>59</v>
      </c>
      <c r="C13" s="8" t="s">
        <v>59</v>
      </c>
      <c r="D13" s="8" t="s">
        <v>59</v>
      </c>
      <c r="E13" s="4"/>
      <c r="F13" s="5">
        <v>0</v>
      </c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3" t="s">
        <v>12</v>
      </c>
      <c r="B14" s="8" t="s">
        <v>59</v>
      </c>
      <c r="C14" s="8" t="s">
        <v>59</v>
      </c>
      <c r="D14" s="8" t="s">
        <v>59</v>
      </c>
      <c r="E14" s="4"/>
      <c r="F14" s="5">
        <v>0</v>
      </c>
      <c r="G14" s="5">
        <f t="shared" si="0"/>
        <v>0</v>
      </c>
      <c r="H14" s="5">
        <f t="shared" si="1"/>
        <v>0</v>
      </c>
      <c r="I14" s="5">
        <f t="shared" si="2"/>
        <v>0</v>
      </c>
    </row>
    <row r="15" spans="1:9" ht="14.25" x14ac:dyDescent="0.45">
      <c r="A15" s="3" t="s">
        <v>13</v>
      </c>
      <c r="B15" s="8" t="s">
        <v>59</v>
      </c>
      <c r="C15" s="8" t="s">
        <v>59</v>
      </c>
      <c r="D15" s="8" t="s">
        <v>59</v>
      </c>
      <c r="E15" s="4"/>
      <c r="F15" s="5">
        <v>12.5</v>
      </c>
      <c r="G15" s="5">
        <f t="shared" si="0"/>
        <v>0</v>
      </c>
      <c r="H15" s="5">
        <f t="shared" si="1"/>
        <v>3.125</v>
      </c>
      <c r="I15" s="5">
        <f t="shared" si="2"/>
        <v>3.125</v>
      </c>
    </row>
    <row r="16" spans="1:9" ht="14.25" x14ac:dyDescent="0.45">
      <c r="A16" s="3" t="s">
        <v>14</v>
      </c>
      <c r="B16" s="8" t="s">
        <v>59</v>
      </c>
      <c r="C16" s="8" t="s">
        <v>59</v>
      </c>
      <c r="D16" s="8" t="s">
        <v>59</v>
      </c>
      <c r="E16" s="4"/>
      <c r="F16" s="5">
        <v>0</v>
      </c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ht="14.25" x14ac:dyDescent="0.45">
      <c r="A17" s="3" t="s">
        <v>15</v>
      </c>
      <c r="B17" s="8" t="s">
        <v>59</v>
      </c>
      <c r="C17" s="8" t="s">
        <v>59</v>
      </c>
      <c r="D17" s="8" t="s">
        <v>59</v>
      </c>
      <c r="E17" s="4"/>
      <c r="F17" s="5">
        <v>3.3333333333333326</v>
      </c>
      <c r="G17" s="5">
        <f t="shared" si="0"/>
        <v>0</v>
      </c>
      <c r="H17" s="5">
        <f t="shared" si="1"/>
        <v>0.83333333333333315</v>
      </c>
      <c r="I17" s="5">
        <f t="shared" si="2"/>
        <v>0.83333333333333315</v>
      </c>
    </row>
    <row r="18" spans="1:9" ht="14.25" x14ac:dyDescent="0.45">
      <c r="A18" s="3" t="s">
        <v>16</v>
      </c>
      <c r="B18" s="7">
        <v>8.25</v>
      </c>
      <c r="C18" s="8" t="s">
        <v>60</v>
      </c>
      <c r="D18" s="8" t="s">
        <v>60</v>
      </c>
      <c r="E18" s="4"/>
      <c r="F18" s="5">
        <v>12.5</v>
      </c>
      <c r="G18" s="5">
        <f t="shared" si="0"/>
        <v>2.0625</v>
      </c>
      <c r="H18" s="5">
        <f t="shared" si="1"/>
        <v>3.125</v>
      </c>
      <c r="I18" s="5">
        <f t="shared" si="2"/>
        <v>5.1875</v>
      </c>
    </row>
    <row r="19" spans="1:9" ht="14.25" x14ac:dyDescent="0.45">
      <c r="A19" s="6" t="s">
        <v>17</v>
      </c>
      <c r="B19" s="7">
        <v>10</v>
      </c>
      <c r="C19" s="8" t="s">
        <v>59</v>
      </c>
      <c r="D19" s="8" t="s">
        <v>59</v>
      </c>
      <c r="E19" s="4"/>
      <c r="F19" s="5">
        <v>13.33333333333333</v>
      </c>
      <c r="G19" s="5">
        <f t="shared" si="0"/>
        <v>2.5</v>
      </c>
      <c r="H19" s="5">
        <f t="shared" si="1"/>
        <v>3.3333333333333326</v>
      </c>
      <c r="I19" s="5">
        <f t="shared" si="2"/>
        <v>5.8333333333333321</v>
      </c>
    </row>
    <row r="20" spans="1:9" ht="14.25" x14ac:dyDescent="0.45">
      <c r="A20" s="3" t="s">
        <v>18</v>
      </c>
      <c r="B20" s="8" t="s">
        <v>59</v>
      </c>
      <c r="C20" s="8" t="s">
        <v>59</v>
      </c>
      <c r="D20" s="8" t="s">
        <v>59</v>
      </c>
      <c r="E20" s="4"/>
      <c r="F20" s="5">
        <v>0</v>
      </c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ht="14.25" x14ac:dyDescent="0.45">
      <c r="A21" s="3" t="s">
        <v>19</v>
      </c>
      <c r="B21" s="7">
        <v>14</v>
      </c>
      <c r="C21" s="8" t="s">
        <v>59</v>
      </c>
      <c r="D21" s="8" t="s">
        <v>59</v>
      </c>
      <c r="E21" s="4"/>
      <c r="F21" s="5">
        <v>10</v>
      </c>
      <c r="G21" s="5">
        <f t="shared" si="0"/>
        <v>3.5</v>
      </c>
      <c r="H21" s="5">
        <f t="shared" si="1"/>
        <v>2.5</v>
      </c>
      <c r="I21" s="5">
        <f t="shared" si="2"/>
        <v>6</v>
      </c>
    </row>
    <row r="22" spans="1:9" ht="14.25" x14ac:dyDescent="0.45">
      <c r="A22" s="3" t="s">
        <v>20</v>
      </c>
      <c r="B22" s="8" t="s">
        <v>59</v>
      </c>
      <c r="C22" s="8" t="s">
        <v>59</v>
      </c>
      <c r="D22" s="8" t="s">
        <v>59</v>
      </c>
      <c r="E22" s="4"/>
      <c r="F22" s="5">
        <v>0</v>
      </c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ht="14.25" x14ac:dyDescent="0.45">
      <c r="A23" s="3" t="s">
        <v>21</v>
      </c>
      <c r="B23" s="8" t="s">
        <v>59</v>
      </c>
      <c r="C23" s="8" t="s">
        <v>59</v>
      </c>
      <c r="D23" s="8" t="s">
        <v>59</v>
      </c>
      <c r="E23" s="4"/>
      <c r="F23" s="5">
        <v>0</v>
      </c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6" t="s">
        <v>22</v>
      </c>
      <c r="B24" s="7">
        <v>16</v>
      </c>
      <c r="C24" s="8" t="s">
        <v>61</v>
      </c>
      <c r="D24" s="7">
        <f>16*0.75</f>
        <v>12</v>
      </c>
      <c r="E24" s="4"/>
      <c r="F24" s="5">
        <v>16.666666666666671</v>
      </c>
      <c r="G24" s="5">
        <f t="shared" si="0"/>
        <v>7</v>
      </c>
      <c r="H24" s="5">
        <f t="shared" si="1"/>
        <v>4.1666666666666679</v>
      </c>
      <c r="I24" s="5">
        <f>G24+H24+2</f>
        <v>13.166666666666668</v>
      </c>
    </row>
    <row r="25" spans="1:9" ht="14.25" x14ac:dyDescent="0.45">
      <c r="A25" s="3" t="s">
        <v>23</v>
      </c>
      <c r="B25" s="8" t="s">
        <v>59</v>
      </c>
      <c r="C25" s="8" t="s">
        <v>59</v>
      </c>
      <c r="D25" s="8" t="s">
        <v>59</v>
      </c>
      <c r="E25" s="4"/>
      <c r="F25" s="5">
        <v>0</v>
      </c>
      <c r="G25" s="5">
        <f t="shared" si="0"/>
        <v>0</v>
      </c>
      <c r="H25" s="5">
        <f t="shared" si="1"/>
        <v>0</v>
      </c>
      <c r="I25" s="5">
        <f t="shared" si="2"/>
        <v>0</v>
      </c>
    </row>
    <row r="26" spans="1:9" x14ac:dyDescent="0.25">
      <c r="A26" s="3" t="s">
        <v>24</v>
      </c>
      <c r="B26" s="8" t="s">
        <v>59</v>
      </c>
      <c r="C26" s="8" t="s">
        <v>59</v>
      </c>
      <c r="D26" s="8" t="s">
        <v>59</v>
      </c>
      <c r="E26" s="4"/>
      <c r="F26" s="5">
        <v>2.5</v>
      </c>
      <c r="G26" s="5">
        <f t="shared" si="0"/>
        <v>0</v>
      </c>
      <c r="H26" s="5">
        <f t="shared" si="1"/>
        <v>0.625</v>
      </c>
      <c r="I26" s="5">
        <f t="shared" si="2"/>
        <v>0.625</v>
      </c>
    </row>
    <row r="27" spans="1:9" ht="14.25" x14ac:dyDescent="0.45">
      <c r="A27" s="3" t="s">
        <v>25</v>
      </c>
      <c r="B27" s="7">
        <v>20</v>
      </c>
      <c r="C27" s="8" t="s">
        <v>59</v>
      </c>
      <c r="D27" s="8" t="s">
        <v>59</v>
      </c>
      <c r="E27" s="4"/>
      <c r="F27" s="5">
        <v>6.6666666666666652</v>
      </c>
      <c r="G27" s="5">
        <f t="shared" si="0"/>
        <v>5</v>
      </c>
      <c r="H27" s="5">
        <f t="shared" si="1"/>
        <v>1.6666666666666663</v>
      </c>
      <c r="I27" s="5">
        <f t="shared" si="2"/>
        <v>6.6666666666666661</v>
      </c>
    </row>
    <row r="28" spans="1:9" ht="14.25" x14ac:dyDescent="0.45">
      <c r="A28" s="3" t="s">
        <v>26</v>
      </c>
      <c r="B28" s="8" t="s">
        <v>59</v>
      </c>
      <c r="C28" s="8" t="s">
        <v>59</v>
      </c>
      <c r="D28" s="8" t="s">
        <v>59</v>
      </c>
      <c r="E28" s="4"/>
      <c r="F28" s="5">
        <v>7.5</v>
      </c>
      <c r="G28" s="5">
        <f t="shared" si="0"/>
        <v>0</v>
      </c>
      <c r="H28" s="5">
        <f t="shared" si="1"/>
        <v>1.875</v>
      </c>
      <c r="I28" s="5">
        <f t="shared" si="2"/>
        <v>1.875</v>
      </c>
    </row>
    <row r="29" spans="1:9" x14ac:dyDescent="0.25">
      <c r="A29" s="3" t="s">
        <v>27</v>
      </c>
      <c r="B29" s="8" t="s">
        <v>59</v>
      </c>
      <c r="C29" s="8" t="s">
        <v>59</v>
      </c>
      <c r="D29" s="8" t="s">
        <v>59</v>
      </c>
      <c r="E29" s="4"/>
      <c r="F29" s="5">
        <v>12.5</v>
      </c>
      <c r="G29" s="5">
        <f t="shared" si="0"/>
        <v>0</v>
      </c>
      <c r="H29" s="5">
        <f t="shared" si="1"/>
        <v>3.125</v>
      </c>
      <c r="I29" s="5">
        <f t="shared" si="2"/>
        <v>3.125</v>
      </c>
    </row>
    <row r="30" spans="1:9" x14ac:dyDescent="0.25">
      <c r="A30" s="3" t="s">
        <v>28</v>
      </c>
      <c r="B30" s="8" t="s">
        <v>59</v>
      </c>
      <c r="C30" s="8" t="s">
        <v>59</v>
      </c>
      <c r="D30" s="8" t="s">
        <v>59</v>
      </c>
      <c r="E30" s="4"/>
      <c r="F30" s="5">
        <v>0</v>
      </c>
      <c r="G30" s="5">
        <f t="shared" si="0"/>
        <v>0</v>
      </c>
      <c r="H30" s="5">
        <f t="shared" si="1"/>
        <v>0</v>
      </c>
      <c r="I30" s="5">
        <f t="shared" si="2"/>
        <v>0</v>
      </c>
    </row>
    <row r="31" spans="1:9" x14ac:dyDescent="0.25">
      <c r="A31" s="6" t="s">
        <v>29</v>
      </c>
      <c r="B31" s="14">
        <v>9</v>
      </c>
      <c r="C31" s="7">
        <v>12</v>
      </c>
      <c r="D31" s="7">
        <v>12</v>
      </c>
      <c r="E31" s="4"/>
      <c r="F31" s="5">
        <v>16.666666666666671</v>
      </c>
      <c r="G31" s="5">
        <f t="shared" si="0"/>
        <v>8.25</v>
      </c>
      <c r="H31" s="5">
        <f t="shared" si="1"/>
        <v>4.1666666666666679</v>
      </c>
      <c r="I31" s="5">
        <f>G31+H31+2</f>
        <v>14.416666666666668</v>
      </c>
    </row>
    <row r="32" spans="1:9" x14ac:dyDescent="0.25">
      <c r="A32" s="3" t="s">
        <v>30</v>
      </c>
      <c r="B32" s="8" t="s">
        <v>59</v>
      </c>
      <c r="C32" s="8" t="s">
        <v>59</v>
      </c>
      <c r="D32" s="8" t="s">
        <v>59</v>
      </c>
      <c r="E32" s="4"/>
      <c r="F32" s="5">
        <v>5</v>
      </c>
      <c r="G32" s="5">
        <f t="shared" si="0"/>
        <v>0</v>
      </c>
      <c r="H32" s="5">
        <f t="shared" si="1"/>
        <v>1.25</v>
      </c>
      <c r="I32" s="5">
        <f t="shared" si="2"/>
        <v>1.25</v>
      </c>
    </row>
    <row r="33" spans="1:9" x14ac:dyDescent="0.25">
      <c r="A33" s="3" t="s">
        <v>31</v>
      </c>
      <c r="B33" s="8" t="s">
        <v>59</v>
      </c>
      <c r="C33" s="8" t="s">
        <v>59</v>
      </c>
      <c r="D33" s="8" t="s">
        <v>59</v>
      </c>
      <c r="E33" s="4"/>
      <c r="F33" s="5">
        <v>0</v>
      </c>
      <c r="G33" s="5">
        <f t="shared" si="0"/>
        <v>0</v>
      </c>
      <c r="H33" s="5">
        <f t="shared" si="1"/>
        <v>0</v>
      </c>
      <c r="I33" s="5">
        <f t="shared" si="2"/>
        <v>0</v>
      </c>
    </row>
    <row r="34" spans="1:9" x14ac:dyDescent="0.25">
      <c r="A34" s="3" t="s">
        <v>32</v>
      </c>
      <c r="B34" s="8" t="s">
        <v>59</v>
      </c>
      <c r="C34" s="8" t="s">
        <v>59</v>
      </c>
      <c r="D34" s="8" t="s">
        <v>59</v>
      </c>
      <c r="E34" s="4"/>
      <c r="F34" s="5">
        <v>0</v>
      </c>
      <c r="G34" s="5">
        <f t="shared" si="0"/>
        <v>0</v>
      </c>
      <c r="H34" s="5">
        <f t="shared" si="1"/>
        <v>0</v>
      </c>
      <c r="I34" s="5">
        <f t="shared" si="2"/>
        <v>0</v>
      </c>
    </row>
    <row r="35" spans="1:9" x14ac:dyDescent="0.25">
      <c r="A35" s="6" t="s">
        <v>33</v>
      </c>
      <c r="B35" s="7">
        <v>18</v>
      </c>
      <c r="C35" s="7">
        <f>13*0.75</f>
        <v>9.75</v>
      </c>
      <c r="D35" s="7">
        <f>13*0.75</f>
        <v>9.75</v>
      </c>
      <c r="E35" s="4"/>
      <c r="F35" s="5">
        <v>16.666666666666671</v>
      </c>
      <c r="G35" s="5">
        <f t="shared" si="0"/>
        <v>9.375</v>
      </c>
      <c r="H35" s="5">
        <f t="shared" si="1"/>
        <v>4.1666666666666679</v>
      </c>
      <c r="I35" s="5">
        <f t="shared" si="2"/>
        <v>13.541666666666668</v>
      </c>
    </row>
    <row r="36" spans="1:9" x14ac:dyDescent="0.25">
      <c r="A36" s="6" t="s">
        <v>34</v>
      </c>
      <c r="B36" s="7">
        <v>16</v>
      </c>
      <c r="C36" s="7">
        <v>20</v>
      </c>
      <c r="D36" s="7">
        <v>20</v>
      </c>
      <c r="E36" s="4"/>
      <c r="F36" s="5">
        <v>7.5</v>
      </c>
      <c r="G36" s="5">
        <f t="shared" si="0"/>
        <v>14</v>
      </c>
      <c r="H36" s="5">
        <f t="shared" si="1"/>
        <v>1.875</v>
      </c>
      <c r="I36" s="5">
        <f t="shared" si="2"/>
        <v>15.875</v>
      </c>
    </row>
    <row r="37" spans="1:9" x14ac:dyDescent="0.25">
      <c r="A37" s="6" t="s">
        <v>35</v>
      </c>
      <c r="B37" s="7">
        <v>0</v>
      </c>
      <c r="C37" s="8" t="s">
        <v>59</v>
      </c>
      <c r="D37" s="8" t="s">
        <v>59</v>
      </c>
      <c r="E37" s="4"/>
      <c r="F37" s="5">
        <v>16.666666666666671</v>
      </c>
      <c r="G37" s="5">
        <f t="shared" si="0"/>
        <v>0</v>
      </c>
      <c r="H37" s="5">
        <f t="shared" si="1"/>
        <v>4.1666666666666679</v>
      </c>
      <c r="I37" s="5">
        <f t="shared" si="2"/>
        <v>4.1666666666666679</v>
      </c>
    </row>
    <row r="38" spans="1:9" x14ac:dyDescent="0.25">
      <c r="A38" s="3" t="s">
        <v>36</v>
      </c>
      <c r="B38" s="8" t="s">
        <v>59</v>
      </c>
      <c r="C38" s="8" t="s">
        <v>59</v>
      </c>
      <c r="D38" s="8" t="s">
        <v>59</v>
      </c>
      <c r="E38" s="4"/>
      <c r="F38" s="5">
        <v>0</v>
      </c>
      <c r="G38" s="5">
        <f t="shared" si="0"/>
        <v>0</v>
      </c>
      <c r="H38" s="5">
        <f t="shared" si="1"/>
        <v>0</v>
      </c>
      <c r="I38" s="5">
        <f t="shared" si="2"/>
        <v>0</v>
      </c>
    </row>
    <row r="39" spans="1:9" x14ac:dyDescent="0.25">
      <c r="A39" s="3" t="s">
        <v>37</v>
      </c>
      <c r="B39" s="8" t="s">
        <v>59</v>
      </c>
      <c r="C39" s="8" t="s">
        <v>59</v>
      </c>
      <c r="D39" s="8" t="s">
        <v>59</v>
      </c>
      <c r="E39" s="4"/>
      <c r="F39" s="5">
        <v>6.6666666666666652</v>
      </c>
      <c r="G39" s="5">
        <f t="shared" si="0"/>
        <v>0</v>
      </c>
      <c r="H39" s="5">
        <f t="shared" si="1"/>
        <v>1.6666666666666663</v>
      </c>
      <c r="I39" s="5">
        <f t="shared" si="2"/>
        <v>1.6666666666666663</v>
      </c>
    </row>
    <row r="40" spans="1:9" x14ac:dyDescent="0.25">
      <c r="A40" s="6" t="s">
        <v>38</v>
      </c>
      <c r="B40" s="7">
        <v>17</v>
      </c>
      <c r="C40" s="7">
        <v>20</v>
      </c>
      <c r="D40" s="7">
        <v>20</v>
      </c>
      <c r="E40" s="4"/>
      <c r="F40" s="5">
        <v>15</v>
      </c>
      <c r="G40" s="5">
        <f t="shared" si="0"/>
        <v>14.25</v>
      </c>
      <c r="H40" s="5">
        <f t="shared" si="1"/>
        <v>3.75</v>
      </c>
      <c r="I40" s="5">
        <f>G40+H40+2</f>
        <v>20</v>
      </c>
    </row>
    <row r="41" spans="1:9" x14ac:dyDescent="0.25">
      <c r="A41" s="3" t="s">
        <v>39</v>
      </c>
      <c r="B41" s="8" t="s">
        <v>59</v>
      </c>
      <c r="C41" s="8" t="s">
        <v>59</v>
      </c>
      <c r="D41" s="8" t="s">
        <v>59</v>
      </c>
      <c r="E41" s="4"/>
      <c r="F41" s="5">
        <v>0</v>
      </c>
      <c r="G41" s="5">
        <f t="shared" si="0"/>
        <v>0</v>
      </c>
      <c r="H41" s="5">
        <f t="shared" si="1"/>
        <v>0</v>
      </c>
      <c r="I41" s="5">
        <f t="shared" si="2"/>
        <v>0</v>
      </c>
    </row>
    <row r="42" spans="1:9" x14ac:dyDescent="0.25">
      <c r="A42" s="3" t="s">
        <v>40</v>
      </c>
      <c r="B42" s="7">
        <v>17</v>
      </c>
      <c r="C42" s="8" t="s">
        <v>59</v>
      </c>
      <c r="D42" s="8" t="s">
        <v>59</v>
      </c>
      <c r="E42" s="4"/>
      <c r="F42" s="5">
        <v>7.5</v>
      </c>
      <c r="G42" s="5">
        <f t="shared" si="0"/>
        <v>4.25</v>
      </c>
      <c r="H42" s="5">
        <f t="shared" si="1"/>
        <v>1.875</v>
      </c>
      <c r="I42" s="5">
        <f t="shared" si="2"/>
        <v>6.125</v>
      </c>
    </row>
    <row r="43" spans="1:9" x14ac:dyDescent="0.25">
      <c r="A43" s="3" t="s">
        <v>41</v>
      </c>
      <c r="B43" s="8" t="s">
        <v>59</v>
      </c>
      <c r="C43" s="8" t="s">
        <v>59</v>
      </c>
      <c r="D43" s="8" t="s">
        <v>59</v>
      </c>
      <c r="E43" s="4"/>
      <c r="F43" s="5">
        <v>3.3333333333333326</v>
      </c>
      <c r="G43" s="5">
        <f t="shared" si="0"/>
        <v>0</v>
      </c>
      <c r="H43" s="5">
        <f t="shared" si="1"/>
        <v>0.83333333333333315</v>
      </c>
      <c r="I43" s="5">
        <f t="shared" si="2"/>
        <v>0.83333333333333315</v>
      </c>
    </row>
    <row r="44" spans="1:9" x14ac:dyDescent="0.25">
      <c r="A44" s="3" t="s">
        <v>42</v>
      </c>
      <c r="B44" s="8" t="s">
        <v>59</v>
      </c>
      <c r="C44" s="8" t="s">
        <v>59</v>
      </c>
      <c r="D44" s="8" t="s">
        <v>59</v>
      </c>
      <c r="E44" s="4"/>
      <c r="F44" s="5">
        <v>0</v>
      </c>
      <c r="G44" s="5">
        <f t="shared" si="0"/>
        <v>0</v>
      </c>
      <c r="H44" s="5">
        <f t="shared" si="1"/>
        <v>0</v>
      </c>
      <c r="I44" s="5">
        <f t="shared" si="2"/>
        <v>0</v>
      </c>
    </row>
    <row r="45" spans="1:9" x14ac:dyDescent="0.25">
      <c r="A45" s="6" t="s">
        <v>43</v>
      </c>
      <c r="B45" s="7">
        <v>12</v>
      </c>
      <c r="C45" s="7">
        <f>15*0.75</f>
        <v>11.25</v>
      </c>
      <c r="D45" s="7">
        <f>15*0.75</f>
        <v>11.25</v>
      </c>
      <c r="E45" s="4"/>
      <c r="F45" s="5">
        <v>16.666666666666671</v>
      </c>
      <c r="G45" s="5">
        <f t="shared" si="0"/>
        <v>8.625</v>
      </c>
      <c r="H45" s="5">
        <f t="shared" si="1"/>
        <v>4.1666666666666679</v>
      </c>
      <c r="I45" s="5">
        <f t="shared" si="2"/>
        <v>12.791666666666668</v>
      </c>
    </row>
    <row r="46" spans="1:9" x14ac:dyDescent="0.25">
      <c r="A46" s="3" t="s">
        <v>44</v>
      </c>
      <c r="B46" s="8" t="s">
        <v>59</v>
      </c>
      <c r="C46" s="8" t="s">
        <v>59</v>
      </c>
      <c r="D46" s="8" t="s">
        <v>59</v>
      </c>
      <c r="E46" s="4"/>
      <c r="F46" s="5">
        <v>0</v>
      </c>
      <c r="G46" s="5">
        <f t="shared" si="0"/>
        <v>0</v>
      </c>
      <c r="H46" s="5">
        <f t="shared" si="1"/>
        <v>0</v>
      </c>
      <c r="I46" s="5">
        <f t="shared" si="2"/>
        <v>0</v>
      </c>
    </row>
    <row r="47" spans="1:9" x14ac:dyDescent="0.25">
      <c r="A47" s="6" t="s">
        <v>45</v>
      </c>
      <c r="B47" s="7">
        <v>15</v>
      </c>
      <c r="C47" s="7">
        <f>17*0.75</f>
        <v>12.75</v>
      </c>
      <c r="D47" s="7">
        <f>17*0.75</f>
        <v>12.75</v>
      </c>
      <c r="E47" s="4"/>
      <c r="F47" s="5">
        <v>10</v>
      </c>
      <c r="G47" s="5">
        <f t="shared" si="0"/>
        <v>10.125</v>
      </c>
      <c r="H47" s="5">
        <f t="shared" si="1"/>
        <v>2.5</v>
      </c>
      <c r="I47" s="5">
        <f t="shared" si="2"/>
        <v>12.625</v>
      </c>
    </row>
    <row r="48" spans="1:9" x14ac:dyDescent="0.25">
      <c r="A48" s="6" t="s">
        <v>46</v>
      </c>
      <c r="B48" s="7">
        <v>16</v>
      </c>
      <c r="C48" s="7">
        <v>20</v>
      </c>
      <c r="D48" s="7">
        <v>20</v>
      </c>
      <c r="E48" s="4"/>
      <c r="F48" s="5">
        <v>13.33333333333333</v>
      </c>
      <c r="G48" s="5">
        <f t="shared" si="0"/>
        <v>14</v>
      </c>
      <c r="H48" s="5">
        <f t="shared" si="1"/>
        <v>3.3333333333333326</v>
      </c>
      <c r="I48" s="5">
        <f t="shared" si="2"/>
        <v>17.333333333333332</v>
      </c>
    </row>
    <row r="49" spans="1:9" x14ac:dyDescent="0.25">
      <c r="A49" s="6" t="s">
        <v>47</v>
      </c>
      <c r="B49" s="7">
        <v>13</v>
      </c>
      <c r="C49" s="7">
        <f>14*0.75</f>
        <v>10.5</v>
      </c>
      <c r="D49" s="7">
        <f>14*0.75</f>
        <v>10.5</v>
      </c>
      <c r="E49" s="4"/>
      <c r="F49" s="5">
        <v>13.33333333333333</v>
      </c>
      <c r="G49" s="5">
        <f t="shared" si="0"/>
        <v>8.5</v>
      </c>
      <c r="H49" s="5">
        <f t="shared" si="1"/>
        <v>3.3333333333333326</v>
      </c>
      <c r="I49" s="5">
        <f t="shared" si="2"/>
        <v>11.833333333333332</v>
      </c>
    </row>
    <row r="50" spans="1:9" x14ac:dyDescent="0.25">
      <c r="A50" s="3" t="s">
        <v>48</v>
      </c>
      <c r="B50" s="8" t="s">
        <v>59</v>
      </c>
      <c r="C50" s="8" t="s">
        <v>59</v>
      </c>
      <c r="D50" s="8" t="s">
        <v>59</v>
      </c>
      <c r="E50" s="4"/>
      <c r="F50" s="5">
        <v>10</v>
      </c>
      <c r="G50" s="5">
        <f t="shared" si="0"/>
        <v>0</v>
      </c>
      <c r="H50" s="5">
        <f t="shared" si="1"/>
        <v>2.5</v>
      </c>
      <c r="I50" s="5">
        <f t="shared" si="2"/>
        <v>2.5</v>
      </c>
    </row>
    <row r="51" spans="1:9" x14ac:dyDescent="0.25">
      <c r="A51" s="6" t="s">
        <v>49</v>
      </c>
      <c r="B51" s="8" t="s">
        <v>59</v>
      </c>
      <c r="C51" s="8" t="s">
        <v>61</v>
      </c>
      <c r="D51" s="7">
        <f>15*0.75</f>
        <v>11.25</v>
      </c>
      <c r="E51" s="4"/>
      <c r="F51" s="5">
        <v>13.33333333333333</v>
      </c>
      <c r="G51" s="5">
        <f t="shared" si="0"/>
        <v>2.8125</v>
      </c>
      <c r="H51" s="5">
        <f t="shared" si="1"/>
        <v>3.3333333333333326</v>
      </c>
      <c r="I51" s="5">
        <f t="shared" si="2"/>
        <v>6.1458333333333321</v>
      </c>
    </row>
    <row r="53" spans="1:9" x14ac:dyDescent="0.25">
      <c r="A53" s="9" t="s">
        <v>62</v>
      </c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</sheetData>
  <mergeCells count="7">
    <mergeCell ref="A53:I55"/>
    <mergeCell ref="I1:I2"/>
    <mergeCell ref="B1:E1"/>
    <mergeCell ref="F1:F2"/>
    <mergeCell ref="A1:A2"/>
    <mergeCell ref="G1:G2"/>
    <mergeCell ref="H1:H2"/>
  </mergeCells>
  <conditionalFormatting sqref="I3:I51">
    <cfRule type="cellIs" dxfId="0" priority="1" operator="greaterThan">
      <formula>9.4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A2016</vt:lpstr>
    </vt:vector>
  </TitlesOfParts>
  <Company>Universidad de Los Andes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Avila</dc:creator>
  <cp:lastModifiedBy>Jose Avila</cp:lastModifiedBy>
  <dcterms:created xsi:type="dcterms:W3CDTF">2016-11-08T13:17:45Z</dcterms:created>
  <dcterms:modified xsi:type="dcterms:W3CDTF">2017-01-18T14:52:24Z</dcterms:modified>
</cp:coreProperties>
</file>