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9320" windowHeight="10170"/>
  </bookViews>
  <sheets>
    <sheet name="Cálculos" sheetId="1" r:id="rId1"/>
    <sheet name="Tabla Hunter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N7" i="1"/>
  <c r="N8"/>
  <c r="N9"/>
  <c r="N10"/>
  <c r="N6"/>
  <c r="F7"/>
  <c r="G7" s="1"/>
  <c r="H7" s="1"/>
  <c r="J7" s="1"/>
  <c r="F8"/>
  <c r="G8" s="1"/>
  <c r="H8" s="1"/>
  <c r="J8" s="1"/>
  <c r="F9"/>
  <c r="G9" s="1"/>
  <c r="H9" s="1"/>
  <c r="J9" s="1"/>
  <c r="F10"/>
  <c r="G10" s="1"/>
  <c r="H10" s="1"/>
  <c r="J10" s="1"/>
  <c r="F6"/>
  <c r="G6" s="1"/>
  <c r="H6" s="1"/>
  <c r="J6" s="1"/>
  <c r="O6" l="1"/>
  <c r="R6" s="1"/>
  <c r="S6" s="1"/>
  <c r="O9"/>
  <c r="R9" s="1"/>
  <c r="S9" s="1"/>
  <c r="O7"/>
  <c r="R7" s="1"/>
  <c r="S7" s="1"/>
  <c r="O10"/>
  <c r="R10" s="1"/>
  <c r="O8"/>
  <c r="R8" s="1"/>
  <c r="S8" s="1"/>
  <c r="S10" l="1"/>
</calcChain>
</file>

<file path=xl/sharedStrings.xml><?xml version="1.0" encoding="utf-8"?>
<sst xmlns="http://schemas.openxmlformats.org/spreadsheetml/2006/main" count="39" uniqueCount="30">
  <si>
    <t>HOJA DE CÁLCULO PARA TUBERIAS RAMIFICADAS POR EL MÉTODO DE HUNTER</t>
  </si>
  <si>
    <t>UDG</t>
  </si>
  <si>
    <t>Q</t>
  </si>
  <si>
    <t>D</t>
  </si>
  <si>
    <t>A</t>
  </si>
  <si>
    <t>V</t>
  </si>
  <si>
    <t>e/D</t>
  </si>
  <si>
    <t>Re</t>
  </si>
  <si>
    <t>f</t>
  </si>
  <si>
    <t>L</t>
  </si>
  <si>
    <t>Le</t>
  </si>
  <si>
    <t>hl</t>
  </si>
  <si>
    <r>
      <t>L</t>
    </r>
    <r>
      <rPr>
        <vertAlign val="subscript"/>
        <sz val="11"/>
        <color theme="1"/>
        <rFont val="Calibri"/>
        <family val="2"/>
        <scheme val="minor"/>
      </rPr>
      <t>T</t>
    </r>
  </si>
  <si>
    <r>
      <t>H</t>
    </r>
    <r>
      <rPr>
        <vertAlign val="subscript"/>
        <sz val="11"/>
        <color theme="1"/>
        <rFont val="Calibri"/>
        <family val="2"/>
        <scheme val="minor"/>
      </rPr>
      <t>equipos</t>
    </r>
  </si>
  <si>
    <r>
      <t>H</t>
    </r>
    <r>
      <rPr>
        <vertAlign val="subscript"/>
        <sz val="11"/>
        <color theme="1"/>
        <rFont val="Calibri"/>
        <family val="2"/>
        <scheme val="minor"/>
      </rPr>
      <t>T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</si>
  <si>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z</t>
    </r>
  </si>
  <si>
    <r>
      <t>H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acum.</t>
    </r>
  </si>
  <si>
    <t>Tramo</t>
  </si>
  <si>
    <t>(Pulg)</t>
  </si>
  <si>
    <t>(L/s)</t>
  </si>
  <si>
    <r>
      <t>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</si>
  <si>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(m/s)</t>
  </si>
  <si>
    <t>(m)</t>
  </si>
  <si>
    <t>2-LM</t>
  </si>
  <si>
    <t>1-2</t>
  </si>
  <si>
    <t>1-F</t>
  </si>
  <si>
    <t>E-1</t>
  </si>
  <si>
    <t>2-WC</t>
  </si>
  <si>
    <t>Unidades de Gasto (UDG)</t>
  </si>
  <si>
    <t>Caudal Probable (L/s)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</si>
</sst>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0E+00"/>
  </numFmts>
  <fonts count="5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" fontId="0" fillId="0" borderId="0" xfId="0" quotePrefix="1" applyNumberFormat="1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12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S10"/>
  <sheetViews>
    <sheetView tabSelected="1" workbookViewId="0">
      <selection activeCell="S11" sqref="S11"/>
    </sheetView>
  </sheetViews>
  <sheetFormatPr baseColWidth="10" defaultRowHeight="15"/>
  <cols>
    <col min="1" max="1" width="3" customWidth="1"/>
    <col min="2" max="4" width="9.42578125" customWidth="1"/>
    <col min="5" max="5" width="9" customWidth="1"/>
    <col min="7" max="8" width="11.85546875" bestFit="1" customWidth="1"/>
    <col min="9" max="9" width="9.42578125" customWidth="1"/>
  </cols>
  <sheetData>
    <row r="2" spans="2:19">
      <c r="B2" s="12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4" spans="2:19" s="1" customFormat="1" ht="18">
      <c r="B4" s="2"/>
      <c r="C4" s="2"/>
      <c r="D4" s="2" t="s">
        <v>2</v>
      </c>
      <c r="E4" s="2" t="s">
        <v>3</v>
      </c>
      <c r="F4" s="2" t="s">
        <v>3</v>
      </c>
      <c r="G4" s="2" t="s">
        <v>4</v>
      </c>
      <c r="H4" s="2" t="s">
        <v>5</v>
      </c>
      <c r="I4" s="2"/>
      <c r="J4" s="2"/>
      <c r="K4" s="4"/>
      <c r="L4" s="2" t="s">
        <v>9</v>
      </c>
      <c r="M4" s="2" t="s">
        <v>10</v>
      </c>
      <c r="N4" s="2" t="s">
        <v>12</v>
      </c>
      <c r="O4" s="2" t="s">
        <v>11</v>
      </c>
      <c r="P4" s="2" t="s">
        <v>15</v>
      </c>
      <c r="Q4" s="2" t="s">
        <v>13</v>
      </c>
      <c r="R4" s="2" t="s">
        <v>14</v>
      </c>
      <c r="S4" s="2" t="s">
        <v>16</v>
      </c>
    </row>
    <row r="5" spans="2:19" s="1" customFormat="1" ht="17.25">
      <c r="B5" s="3" t="s">
        <v>17</v>
      </c>
      <c r="C5" s="3" t="s">
        <v>1</v>
      </c>
      <c r="D5" s="3" t="s">
        <v>19</v>
      </c>
      <c r="E5" s="3" t="s">
        <v>18</v>
      </c>
      <c r="F5" s="3" t="s">
        <v>22</v>
      </c>
      <c r="G5" s="3" t="s">
        <v>20</v>
      </c>
      <c r="H5" s="3" t="s">
        <v>21</v>
      </c>
      <c r="I5" s="3" t="s">
        <v>6</v>
      </c>
      <c r="J5" s="3" t="s">
        <v>7</v>
      </c>
      <c r="K5" s="5" t="s">
        <v>8</v>
      </c>
      <c r="L5" s="3" t="s">
        <v>22</v>
      </c>
      <c r="M5" s="3" t="s">
        <v>22</v>
      </c>
      <c r="N5" s="3" t="s">
        <v>22</v>
      </c>
      <c r="O5" s="3" t="s">
        <v>22</v>
      </c>
      <c r="P5" s="3" t="s">
        <v>22</v>
      </c>
      <c r="Q5" s="3" t="s">
        <v>22</v>
      </c>
      <c r="R5" s="3" t="s">
        <v>22</v>
      </c>
      <c r="S5" s="3" t="s">
        <v>22</v>
      </c>
    </row>
    <row r="6" spans="2:19">
      <c r="B6" s="1" t="s">
        <v>27</v>
      </c>
      <c r="C6" s="8">
        <v>3</v>
      </c>
      <c r="D6" s="8">
        <v>0.2</v>
      </c>
      <c r="E6" s="9">
        <v>0.5</v>
      </c>
      <c r="F6" s="10">
        <f>E6*0.0254</f>
        <v>1.2699999999999999E-2</v>
      </c>
      <c r="G6" s="10">
        <f>POWER(F6,2)*3.14159265/4</f>
        <v>1.26676869629625E-4</v>
      </c>
      <c r="H6" s="11">
        <f>(D6/1000)/G6</f>
        <v>1.5788201949160532</v>
      </c>
      <c r="I6" s="11">
        <v>0.04</v>
      </c>
      <c r="J6" s="11">
        <f>1000*H6*F6/0.001005</f>
        <v>19951.26017456107</v>
      </c>
      <c r="K6" s="11">
        <v>6.5000000000000002E-2</v>
      </c>
      <c r="L6" s="11">
        <v>1.25</v>
      </c>
      <c r="M6" s="11">
        <v>0.75</v>
      </c>
      <c r="N6" s="11">
        <f>L6+M6</f>
        <v>2</v>
      </c>
      <c r="O6" s="11">
        <f>K6*N6/F6*POWER(H6,2)/2/9.81</f>
        <v>1.3004868767356119</v>
      </c>
      <c r="P6" s="11">
        <v>0.5</v>
      </c>
      <c r="Q6" s="11">
        <v>2</v>
      </c>
      <c r="R6" s="11">
        <f>O6+P6+Q6</f>
        <v>3.8004868767356119</v>
      </c>
      <c r="S6" s="11">
        <f>R6</f>
        <v>3.8004868767356119</v>
      </c>
    </row>
    <row r="7" spans="2:19">
      <c r="B7" s="1" t="s">
        <v>23</v>
      </c>
      <c r="C7" s="8">
        <v>0.75</v>
      </c>
      <c r="D7" s="8">
        <v>0.2</v>
      </c>
      <c r="E7" s="9">
        <v>0.5</v>
      </c>
      <c r="F7" s="10">
        <f t="shared" ref="F7:F10" si="0">E7*0.0254</f>
        <v>1.2699999999999999E-2</v>
      </c>
      <c r="G7" s="10">
        <f t="shared" ref="G7:G10" si="1">POWER(F7,2)*3.14159265/4</f>
        <v>1.26676869629625E-4</v>
      </c>
      <c r="H7" s="11">
        <f t="shared" ref="H7:H10" si="2">(D7/1000)/G7</f>
        <v>1.5788201949160532</v>
      </c>
      <c r="I7" s="11">
        <v>0.04</v>
      </c>
      <c r="J7" s="11">
        <f t="shared" ref="J7:J10" si="3">1000*H7*F7/0.001005</f>
        <v>19951.26017456107</v>
      </c>
      <c r="K7" s="11">
        <v>6.5000000000000002E-2</v>
      </c>
      <c r="L7" s="11">
        <v>0.6</v>
      </c>
      <c r="M7" s="11">
        <v>0.5</v>
      </c>
      <c r="N7" s="11">
        <f t="shared" ref="N7:N10" si="4">L7+M7</f>
        <v>1.1000000000000001</v>
      </c>
      <c r="O7" s="11">
        <f t="shared" ref="O7:O10" si="5">K7*N7/F7*POWER(H7,2)/2/9.81</f>
        <v>0.71526778220458642</v>
      </c>
      <c r="P7" s="11">
        <v>0.6</v>
      </c>
      <c r="Q7" s="11">
        <v>2</v>
      </c>
      <c r="R7" s="11">
        <f t="shared" ref="R7:R10" si="6">O7+P7+Q7</f>
        <v>3.3152677822045864</v>
      </c>
      <c r="S7" s="11">
        <f>R7</f>
        <v>3.3152677822045864</v>
      </c>
    </row>
    <row r="8" spans="2:19">
      <c r="B8" s="6" t="s">
        <v>24</v>
      </c>
      <c r="C8" s="8">
        <v>3.75</v>
      </c>
      <c r="D8" s="8">
        <v>0.26</v>
      </c>
      <c r="E8" s="9">
        <v>0.5</v>
      </c>
      <c r="F8" s="10">
        <f t="shared" si="0"/>
        <v>1.2699999999999999E-2</v>
      </c>
      <c r="G8" s="10">
        <f t="shared" si="1"/>
        <v>1.26676869629625E-4</v>
      </c>
      <c r="H8" s="11">
        <f t="shared" si="2"/>
        <v>2.0524662533908695</v>
      </c>
      <c r="I8" s="11">
        <v>0.04</v>
      </c>
      <c r="J8" s="11">
        <f t="shared" si="3"/>
        <v>25936.638226929394</v>
      </c>
      <c r="K8" s="11">
        <v>6.5000000000000002E-2</v>
      </c>
      <c r="L8" s="11">
        <v>2</v>
      </c>
      <c r="M8" s="11">
        <v>0.5</v>
      </c>
      <c r="N8" s="11">
        <f t="shared" si="4"/>
        <v>2.5</v>
      </c>
      <c r="O8" s="11">
        <f t="shared" si="5"/>
        <v>2.7472785271039815</v>
      </c>
      <c r="P8" s="11">
        <v>0</v>
      </c>
      <c r="Q8" s="11">
        <v>0</v>
      </c>
      <c r="R8" s="11">
        <f t="shared" si="6"/>
        <v>2.7472785271039815</v>
      </c>
      <c r="S8" s="11">
        <f>R8+S6</f>
        <v>6.5477654038395929</v>
      </c>
    </row>
    <row r="9" spans="2:19">
      <c r="B9" s="1" t="s">
        <v>25</v>
      </c>
      <c r="C9" s="8">
        <v>2</v>
      </c>
      <c r="D9" s="8">
        <v>0.2</v>
      </c>
      <c r="E9" s="9">
        <v>0.5</v>
      </c>
      <c r="F9" s="10">
        <f t="shared" si="0"/>
        <v>1.2699999999999999E-2</v>
      </c>
      <c r="G9" s="10">
        <f t="shared" si="1"/>
        <v>1.26676869629625E-4</v>
      </c>
      <c r="H9" s="11">
        <f t="shared" si="2"/>
        <v>1.5788201949160532</v>
      </c>
      <c r="I9" s="11">
        <v>0.04</v>
      </c>
      <c r="J9" s="11">
        <f t="shared" si="3"/>
        <v>19951.26017456107</v>
      </c>
      <c r="K9" s="11">
        <v>6.5000000000000002E-2</v>
      </c>
      <c r="L9" s="11">
        <v>0.6</v>
      </c>
      <c r="M9" s="11">
        <v>0.5</v>
      </c>
      <c r="N9" s="11">
        <f t="shared" si="4"/>
        <v>1.1000000000000001</v>
      </c>
      <c r="O9" s="11">
        <f t="shared" si="5"/>
        <v>0.71526778220458642</v>
      </c>
      <c r="P9" s="11">
        <v>0.6</v>
      </c>
      <c r="Q9" s="11">
        <v>2</v>
      </c>
      <c r="R9" s="11">
        <f t="shared" si="6"/>
        <v>3.3152677822045864</v>
      </c>
      <c r="S9" s="11">
        <f>R9</f>
        <v>3.3152677822045864</v>
      </c>
    </row>
    <row r="10" spans="2:19">
      <c r="B10" s="1" t="s">
        <v>26</v>
      </c>
      <c r="C10" s="8">
        <v>5.75</v>
      </c>
      <c r="D10" s="8">
        <v>0.42</v>
      </c>
      <c r="E10" s="9">
        <v>0.5</v>
      </c>
      <c r="F10" s="10">
        <f t="shared" si="0"/>
        <v>1.2699999999999999E-2</v>
      </c>
      <c r="G10" s="10">
        <f t="shared" si="1"/>
        <v>1.26676869629625E-4</v>
      </c>
      <c r="H10" s="11">
        <f t="shared" si="2"/>
        <v>3.3155224093237115</v>
      </c>
      <c r="I10" s="11">
        <v>0.04</v>
      </c>
      <c r="J10" s="11">
        <f t="shared" si="3"/>
        <v>41897.646366578243</v>
      </c>
      <c r="K10" s="11">
        <v>6.5000000000000002E-2</v>
      </c>
      <c r="L10" s="11">
        <v>10</v>
      </c>
      <c r="M10" s="11">
        <v>0.06</v>
      </c>
      <c r="N10" s="11">
        <f t="shared" si="4"/>
        <v>10.06</v>
      </c>
      <c r="O10" s="11">
        <f t="shared" si="5"/>
        <v>28.847790045812356</v>
      </c>
      <c r="P10" s="11">
        <v>0</v>
      </c>
      <c r="Q10" s="11">
        <v>0</v>
      </c>
      <c r="R10" s="11">
        <f t="shared" si="6"/>
        <v>28.847790045812356</v>
      </c>
      <c r="S10" s="11">
        <f>R10+S8</f>
        <v>35.395555449651951</v>
      </c>
    </row>
  </sheetData>
  <mergeCells count="1">
    <mergeCell ref="B2:S2"/>
  </mergeCells>
  <pageMargins left="0.70866141732283472" right="0.70866141732283472" top="0.74803149606299213" bottom="0.74803149606299213" header="0.31496062992125984" footer="0.31496062992125984"/>
  <pageSetup scale="6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1"/>
  <sheetViews>
    <sheetView workbookViewId="0">
      <selection activeCell="E14" sqref="E14"/>
    </sheetView>
  </sheetViews>
  <sheetFormatPr baseColWidth="10" defaultRowHeight="15"/>
  <sheetData>
    <row r="1" spans="1:2" ht="45">
      <c r="A1" s="7" t="s">
        <v>28</v>
      </c>
      <c r="B1" s="7" t="s">
        <v>29</v>
      </c>
    </row>
    <row r="2" spans="1:2">
      <c r="A2" s="7">
        <v>3</v>
      </c>
      <c r="B2" s="7">
        <v>0.2</v>
      </c>
    </row>
    <row r="3" spans="1:2">
      <c r="A3" s="1">
        <v>4</v>
      </c>
      <c r="B3" s="7">
        <v>0.26</v>
      </c>
    </row>
    <row r="4" spans="1:2">
      <c r="A4" s="1">
        <v>5</v>
      </c>
      <c r="B4" s="7">
        <v>0.38</v>
      </c>
    </row>
    <row r="5" spans="1:2">
      <c r="A5" s="1">
        <v>6</v>
      </c>
      <c r="B5" s="7">
        <v>0.42</v>
      </c>
    </row>
    <row r="6" spans="1:2">
      <c r="A6" s="1">
        <v>7</v>
      </c>
      <c r="B6" s="7">
        <v>0.46</v>
      </c>
    </row>
    <row r="7" spans="1:2">
      <c r="A7" s="1">
        <v>8</v>
      </c>
      <c r="B7" s="7">
        <v>0.49</v>
      </c>
    </row>
    <row r="8" spans="1:2">
      <c r="A8" s="1">
        <v>9</v>
      </c>
      <c r="B8" s="7">
        <v>0.53</v>
      </c>
    </row>
    <row r="9" spans="1:2">
      <c r="A9" s="1">
        <v>10</v>
      </c>
      <c r="B9" s="7">
        <v>0.56999999999999995</v>
      </c>
    </row>
    <row r="10" spans="1:2">
      <c r="A10" s="1">
        <v>12</v>
      </c>
      <c r="B10" s="7">
        <v>0.63</v>
      </c>
    </row>
    <row r="11" spans="1:2">
      <c r="A11" s="1">
        <v>14</v>
      </c>
      <c r="B11" s="7">
        <v>0.7</v>
      </c>
    </row>
    <row r="12" spans="1:2">
      <c r="A12" s="1">
        <v>16</v>
      </c>
      <c r="B12" s="7">
        <v>0.76</v>
      </c>
    </row>
    <row r="13" spans="1:2">
      <c r="A13" s="1">
        <v>18</v>
      </c>
      <c r="B13" s="7">
        <v>0.83</v>
      </c>
    </row>
    <row r="14" spans="1:2">
      <c r="A14" s="1">
        <v>20</v>
      </c>
      <c r="B14" s="7">
        <v>0.89</v>
      </c>
    </row>
    <row r="15" spans="1:2">
      <c r="A15" s="1">
        <v>22</v>
      </c>
      <c r="B15" s="7">
        <v>0.96</v>
      </c>
    </row>
    <row r="16" spans="1:2">
      <c r="A16" s="1">
        <v>24</v>
      </c>
      <c r="B16" s="7">
        <v>1.04</v>
      </c>
    </row>
    <row r="17" spans="1:2">
      <c r="A17" s="1">
        <v>26</v>
      </c>
      <c r="B17" s="7">
        <v>1.1100000000000001</v>
      </c>
    </row>
    <row r="18" spans="1:2">
      <c r="A18" s="1">
        <v>28</v>
      </c>
      <c r="B18" s="7">
        <v>1.19</v>
      </c>
    </row>
    <row r="19" spans="1:2">
      <c r="A19" s="1">
        <v>30</v>
      </c>
      <c r="B19" s="7">
        <v>1.26</v>
      </c>
    </row>
    <row r="20" spans="1:2">
      <c r="A20" s="1">
        <v>32</v>
      </c>
      <c r="B20" s="7">
        <v>1.31</v>
      </c>
    </row>
    <row r="21" spans="1:2">
      <c r="A21" s="1">
        <v>34</v>
      </c>
      <c r="B21" s="7">
        <v>1.36</v>
      </c>
    </row>
    <row r="22" spans="1:2">
      <c r="A22" s="1">
        <v>36</v>
      </c>
      <c r="B22" s="7">
        <v>1.42</v>
      </c>
    </row>
    <row r="23" spans="1:2">
      <c r="A23" s="1">
        <v>38</v>
      </c>
      <c r="B23" s="7">
        <v>1.46</v>
      </c>
    </row>
    <row r="24" spans="1:2">
      <c r="A24" s="1">
        <v>40</v>
      </c>
      <c r="B24" s="7">
        <v>1.52</v>
      </c>
    </row>
    <row r="25" spans="1:2">
      <c r="A25" s="1">
        <v>42</v>
      </c>
      <c r="B25" s="7">
        <v>1.58</v>
      </c>
    </row>
    <row r="26" spans="1:2">
      <c r="A26" s="1">
        <v>44</v>
      </c>
      <c r="B26" s="7">
        <v>1.63</v>
      </c>
    </row>
    <row r="27" spans="1:2">
      <c r="A27" s="1">
        <v>46</v>
      </c>
      <c r="B27" s="7">
        <v>1.69</v>
      </c>
    </row>
    <row r="28" spans="1:2">
      <c r="A28" s="1">
        <v>48</v>
      </c>
      <c r="B28" s="7">
        <v>1.74</v>
      </c>
    </row>
    <row r="29" spans="1:2">
      <c r="A29" s="1">
        <v>50</v>
      </c>
      <c r="B29" s="7">
        <v>1.8</v>
      </c>
    </row>
    <row r="30" spans="1:2">
      <c r="A30" s="1">
        <v>55</v>
      </c>
      <c r="B30" s="7">
        <v>1.94</v>
      </c>
    </row>
    <row r="31" spans="1:2">
      <c r="A31" s="1">
        <v>60</v>
      </c>
      <c r="B31" s="7">
        <v>2.08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Cálculos</vt:lpstr>
      <vt:lpstr>Tabla Hunter</vt:lpstr>
      <vt:lpstr>Hoja3</vt:lpstr>
    </vt:vector>
  </TitlesOfParts>
  <Company>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Usuario</cp:lastModifiedBy>
  <cp:lastPrinted>2011-02-14T18:57:37Z</cp:lastPrinted>
  <dcterms:created xsi:type="dcterms:W3CDTF">2009-10-09T00:12:34Z</dcterms:created>
  <dcterms:modified xsi:type="dcterms:W3CDTF">2011-02-14T19:01:50Z</dcterms:modified>
</cp:coreProperties>
</file>