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<sst xmlns="http://schemas.openxmlformats.org/spreadsheetml/2006/main" count="69" uniqueCount="63">
  <si>
    <t>ESTACION</t>
  </si>
  <si>
    <t>PUNTO</t>
  </si>
  <si>
    <t>Ang. Horiz.</t>
  </si>
  <si>
    <t>D horizontal</t>
  </si>
  <si>
    <r>
      <rPr>
        <sz val="11"/>
        <color indexed="8"/>
        <rFont val="Symbol"/>
        <family val="1"/>
      </rPr>
      <t>D</t>
    </r>
    <r>
      <rPr>
        <sz val="11"/>
        <color indexed="8"/>
        <rFont val="Calibri"/>
        <family val="2"/>
      </rPr>
      <t>H</t>
    </r>
  </si>
  <si>
    <t>Señal</t>
  </si>
  <si>
    <t>P1</t>
  </si>
  <si>
    <t>P2</t>
  </si>
  <si>
    <t>1R</t>
  </si>
  <si>
    <t>2R</t>
  </si>
  <si>
    <t>15R</t>
  </si>
  <si>
    <t>17R</t>
  </si>
  <si>
    <t>19R</t>
  </si>
  <si>
    <t>21R</t>
  </si>
  <si>
    <t>Norte</t>
  </si>
  <si>
    <t>Este</t>
  </si>
  <si>
    <t>Cota</t>
  </si>
  <si>
    <t>i=1,495</t>
  </si>
  <si>
    <t>37R</t>
  </si>
  <si>
    <t>P3</t>
  </si>
  <si>
    <t>i=1,42</t>
  </si>
  <si>
    <t>34R</t>
  </si>
  <si>
    <t>38RP</t>
  </si>
  <si>
    <t>39P</t>
  </si>
  <si>
    <t>40P</t>
  </si>
  <si>
    <t>41R</t>
  </si>
  <si>
    <t>43R</t>
  </si>
  <si>
    <t>45R</t>
  </si>
  <si>
    <t>47R</t>
  </si>
  <si>
    <t>49R</t>
  </si>
  <si>
    <t>51R</t>
  </si>
  <si>
    <t>53R</t>
  </si>
  <si>
    <t>55R</t>
  </si>
  <si>
    <t>57R</t>
  </si>
  <si>
    <t>59R</t>
  </si>
  <si>
    <t>61R</t>
  </si>
  <si>
    <t>P4</t>
  </si>
  <si>
    <t>i=1,51</t>
  </si>
  <si>
    <t>Pie Talud</t>
  </si>
  <si>
    <t>P5</t>
  </si>
  <si>
    <t>talud</t>
  </si>
  <si>
    <t>196R</t>
  </si>
  <si>
    <t>198R</t>
  </si>
  <si>
    <t>200R</t>
  </si>
  <si>
    <t>202R</t>
  </si>
  <si>
    <t>204R</t>
  </si>
  <si>
    <t>206R</t>
  </si>
  <si>
    <t>208R</t>
  </si>
  <si>
    <t>210R</t>
  </si>
  <si>
    <t>212R</t>
  </si>
  <si>
    <t>214R</t>
  </si>
  <si>
    <t>216R</t>
  </si>
  <si>
    <t>218R</t>
  </si>
  <si>
    <t>220R</t>
  </si>
  <si>
    <t>222R</t>
  </si>
  <si>
    <t>224R</t>
  </si>
  <si>
    <t>226R</t>
  </si>
  <si>
    <t>228R</t>
  </si>
  <si>
    <t>232R</t>
  </si>
  <si>
    <t>234R</t>
  </si>
  <si>
    <t>236R</t>
  </si>
  <si>
    <t>238R</t>
  </si>
  <si>
    <t>240R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</si>
</sst>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19">
    <font>
      <sz val="11"/>
      <color indexed="8"/>
      <name val="Calibri"/>
      <family val="2"/>
    </font>
    <font>
      <sz val="11"/>
      <color indexed="8"/>
      <name val="Symbol"/>
      <family val="1"/>
    </font>
    <font>
      <sz val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9"/>
  <sheetViews>
    <sheetView tabSelected="1" zoomScalePageLayoutView="0" workbookViewId="0" topLeftCell="A234">
      <selection activeCell="G249" sqref="G249"/>
    </sheetView>
  </sheetViews>
  <sheetFormatPr defaultColWidth="11.421875" defaultRowHeight="15"/>
  <cols>
    <col min="1" max="6" width="11.421875" style="1" customWidth="1"/>
    <col min="7" max="7" width="11.8515625" style="1" bestFit="1" customWidth="1"/>
    <col min="8" max="8" width="11.421875" style="2" customWidth="1"/>
    <col min="9" max="9" width="11.421875" style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14</v>
      </c>
      <c r="H1" s="2" t="s">
        <v>15</v>
      </c>
      <c r="I1" s="1" t="s">
        <v>16</v>
      </c>
    </row>
    <row r="2" spans="1:9" s="5" customFormat="1" ht="15">
      <c r="A2" s="3" t="s">
        <v>6</v>
      </c>
      <c r="B2" s="3" t="s">
        <v>7</v>
      </c>
      <c r="C2" s="3">
        <v>0</v>
      </c>
      <c r="D2" s="3">
        <v>27.468</v>
      </c>
      <c r="E2" s="3">
        <v>-1.524</v>
      </c>
      <c r="F2" s="3">
        <v>1.495</v>
      </c>
      <c r="G2" s="4">
        <f aca="true" t="shared" si="0" ref="G2:G41">COS((INT(C2)+220)*PI()/180+(C2-INT(C2))*100*PI()/(180*60))*D2+10000</f>
        <v>9978.958291236408</v>
      </c>
      <c r="H2" s="4">
        <f aca="true" t="shared" si="1" ref="H2:H41">SIN((INT(C2)+220)*PI()/180+(C2-INT(C2))*100*PI()/(180*60))*D2+10000</f>
        <v>9982.34390993713</v>
      </c>
      <c r="I2" s="3">
        <f aca="true" t="shared" si="2" ref="I2:I41">3460+E2</f>
        <v>3458.476</v>
      </c>
    </row>
    <row r="3" spans="1:9" ht="15">
      <c r="A3" s="1" t="s">
        <v>17</v>
      </c>
      <c r="B3" s="1" t="s">
        <v>8</v>
      </c>
      <c r="C3" s="1">
        <v>181.55</v>
      </c>
      <c r="D3" s="1">
        <v>48.202</v>
      </c>
      <c r="E3" s="1">
        <v>2.722</v>
      </c>
      <c r="F3" s="1">
        <v>2</v>
      </c>
      <c r="G3" s="2">
        <f t="shared" si="0"/>
        <v>10035.867939690661</v>
      </c>
      <c r="H3" s="2">
        <f t="shared" si="1"/>
        <v>10032.201299761766</v>
      </c>
      <c r="I3" s="1">
        <f t="shared" si="2"/>
        <v>3462.722</v>
      </c>
    </row>
    <row r="4" spans="2:9" ht="15">
      <c r="B4" s="1">
        <v>1</v>
      </c>
      <c r="C4" s="1">
        <v>181.13</v>
      </c>
      <c r="D4" s="1">
        <v>48.376</v>
      </c>
      <c r="E4" s="1">
        <v>3.438</v>
      </c>
      <c r="F4" s="1">
        <v>2</v>
      </c>
      <c r="G4" s="2">
        <f t="shared" si="0"/>
        <v>10036.389553009569</v>
      </c>
      <c r="H4" s="2">
        <f t="shared" si="1"/>
        <v>10031.875347963023</v>
      </c>
      <c r="I4" s="1">
        <f t="shared" si="2"/>
        <v>3463.438</v>
      </c>
    </row>
    <row r="5" spans="2:9" ht="15">
      <c r="B5" s="1">
        <v>2</v>
      </c>
      <c r="C5" s="1">
        <v>174.56</v>
      </c>
      <c r="D5" s="1">
        <v>48.078</v>
      </c>
      <c r="E5" s="1">
        <v>5.134</v>
      </c>
      <c r="F5" s="1">
        <v>2</v>
      </c>
      <c r="G5" s="2">
        <f t="shared" si="0"/>
        <v>10039.41525192611</v>
      </c>
      <c r="H5" s="2">
        <f t="shared" si="1"/>
        <v>10027.530564825323</v>
      </c>
      <c r="I5" s="1">
        <f t="shared" si="2"/>
        <v>3465.134</v>
      </c>
    </row>
    <row r="6" spans="2:9" ht="15">
      <c r="B6" s="1">
        <v>3</v>
      </c>
      <c r="C6" s="1">
        <v>152.56</v>
      </c>
      <c r="D6" s="1">
        <v>46.846</v>
      </c>
      <c r="E6" s="1">
        <v>12.425</v>
      </c>
      <c r="F6" s="1">
        <v>2</v>
      </c>
      <c r="G6" s="2">
        <f t="shared" si="0"/>
        <v>10045.657570739777</v>
      </c>
      <c r="H6" s="2">
        <f t="shared" si="1"/>
        <v>10010.484939205466</v>
      </c>
      <c r="I6" s="1">
        <f t="shared" si="2"/>
        <v>3472.425</v>
      </c>
    </row>
    <row r="7" spans="2:9" ht="15">
      <c r="B7" s="1" t="s">
        <v>9</v>
      </c>
      <c r="C7" s="1">
        <v>187.25</v>
      </c>
      <c r="D7" s="1">
        <v>46.985</v>
      </c>
      <c r="E7" s="1">
        <v>2.533</v>
      </c>
      <c r="F7" s="1">
        <v>2</v>
      </c>
      <c r="G7" s="2">
        <f t="shared" si="0"/>
        <v>10031.792955569725</v>
      </c>
      <c r="H7" s="2">
        <f t="shared" si="1"/>
        <v>10034.59477129772</v>
      </c>
      <c r="I7" s="1">
        <f t="shared" si="2"/>
        <v>3462.533</v>
      </c>
    </row>
    <row r="8" spans="2:9" ht="15">
      <c r="B8" s="1">
        <v>4</v>
      </c>
      <c r="C8" s="1">
        <v>187.55</v>
      </c>
      <c r="D8" s="1">
        <v>46.907</v>
      </c>
      <c r="E8" s="1">
        <v>3.27</v>
      </c>
      <c r="F8" s="1">
        <v>2</v>
      </c>
      <c r="G8" s="2">
        <f t="shared" si="0"/>
        <v>10031.43757605244</v>
      </c>
      <c r="H8" s="2">
        <f t="shared" si="1"/>
        <v>10034.813007065564</v>
      </c>
      <c r="I8" s="1">
        <f t="shared" si="2"/>
        <v>3463.27</v>
      </c>
    </row>
    <row r="9" spans="2:9" ht="15">
      <c r="B9" s="1">
        <v>5</v>
      </c>
      <c r="C9" s="1">
        <v>206.46</v>
      </c>
      <c r="D9" s="1">
        <v>43.348</v>
      </c>
      <c r="E9" s="1">
        <v>13.941</v>
      </c>
      <c r="F9" s="1">
        <v>2</v>
      </c>
      <c r="G9" s="2">
        <f t="shared" si="0"/>
        <v>10017.099770536599</v>
      </c>
      <c r="H9" s="2">
        <f t="shared" si="1"/>
        <v>10039.832737184326</v>
      </c>
      <c r="I9" s="1">
        <f t="shared" si="2"/>
        <v>3473.941</v>
      </c>
    </row>
    <row r="10" spans="2:9" ht="15">
      <c r="B10" s="1">
        <v>6</v>
      </c>
      <c r="C10" s="1">
        <v>110.29</v>
      </c>
      <c r="D10" s="1">
        <v>28.742</v>
      </c>
      <c r="E10" s="1">
        <v>15.117</v>
      </c>
      <c r="F10" s="1">
        <v>2</v>
      </c>
      <c r="G10" s="2">
        <f t="shared" si="0"/>
        <v>10025.011645344359</v>
      </c>
      <c r="H10" s="2">
        <f t="shared" si="1"/>
        <v>9985.839485843797</v>
      </c>
      <c r="I10" s="1">
        <f t="shared" si="2"/>
        <v>3475.117</v>
      </c>
    </row>
    <row r="11" spans="2:9" ht="15">
      <c r="B11" s="1">
        <v>7</v>
      </c>
      <c r="C11" s="1">
        <v>54.46</v>
      </c>
      <c r="D11" s="1">
        <v>28.987</v>
      </c>
      <c r="E11" s="1">
        <v>12.369</v>
      </c>
      <c r="F11" s="1">
        <v>2</v>
      </c>
      <c r="G11" s="2">
        <f t="shared" si="0"/>
        <v>10002.408764426385</v>
      </c>
      <c r="H11" s="2">
        <f t="shared" si="1"/>
        <v>9971.113255238117</v>
      </c>
      <c r="I11" s="1">
        <f t="shared" si="2"/>
        <v>3472.369</v>
      </c>
    </row>
    <row r="12" spans="2:9" ht="15">
      <c r="B12" s="1">
        <v>8</v>
      </c>
      <c r="C12" s="1">
        <v>32.38</v>
      </c>
      <c r="D12" s="1">
        <v>27.066</v>
      </c>
      <c r="E12" s="1">
        <v>7.003</v>
      </c>
      <c r="F12" s="1">
        <v>2</v>
      </c>
      <c r="G12" s="2">
        <f t="shared" si="0"/>
        <v>9991.921189097911</v>
      </c>
      <c r="H12" s="2">
        <f t="shared" si="1"/>
        <v>9974.167826835353</v>
      </c>
      <c r="I12" s="1">
        <f t="shared" si="2"/>
        <v>3467.003</v>
      </c>
    </row>
    <row r="13" spans="2:9" ht="15">
      <c r="B13" s="1">
        <v>9</v>
      </c>
      <c r="C13" s="1">
        <v>55.56</v>
      </c>
      <c r="D13" s="1">
        <v>17.002</v>
      </c>
      <c r="E13" s="1">
        <v>6.195</v>
      </c>
      <c r="F13" s="1">
        <v>2</v>
      </c>
      <c r="G13" s="2">
        <f t="shared" si="0"/>
        <v>10001.757517380429</v>
      </c>
      <c r="H13" s="2">
        <f t="shared" si="1"/>
        <v>9983.089082323615</v>
      </c>
      <c r="I13" s="1">
        <f t="shared" si="2"/>
        <v>3466.195</v>
      </c>
    </row>
    <row r="14" spans="2:9" ht="15">
      <c r="B14" s="1">
        <v>10</v>
      </c>
      <c r="C14" s="1">
        <v>112.58</v>
      </c>
      <c r="D14" s="1">
        <v>13.212</v>
      </c>
      <c r="E14" s="1">
        <v>6.747</v>
      </c>
      <c r="F14" s="1">
        <v>2</v>
      </c>
      <c r="G14" s="2">
        <f t="shared" si="0"/>
        <v>10011.76848663937</v>
      </c>
      <c r="H14" s="2">
        <f t="shared" si="1"/>
        <v>9993.9950298736</v>
      </c>
      <c r="I14" s="1">
        <f t="shared" si="2"/>
        <v>3466.747</v>
      </c>
    </row>
    <row r="15" spans="2:9" ht="15">
      <c r="B15" s="1">
        <v>11</v>
      </c>
      <c r="C15" s="1">
        <v>147.27</v>
      </c>
      <c r="D15" s="1">
        <v>19.334</v>
      </c>
      <c r="E15" s="1">
        <v>6.471</v>
      </c>
      <c r="F15" s="1">
        <v>2</v>
      </c>
      <c r="G15" s="2">
        <f t="shared" si="0"/>
        <v>10019.170789901353</v>
      </c>
      <c r="H15" s="2">
        <f t="shared" si="1"/>
        <v>10002.50686468685</v>
      </c>
      <c r="I15" s="1">
        <f t="shared" si="2"/>
        <v>3466.471</v>
      </c>
    </row>
    <row r="16" spans="2:9" ht="15">
      <c r="B16" s="1">
        <v>12</v>
      </c>
      <c r="C16" s="1">
        <v>151.44</v>
      </c>
      <c r="D16" s="1">
        <v>25.153</v>
      </c>
      <c r="E16" s="1">
        <v>6.062</v>
      </c>
      <c r="F16" s="1">
        <v>2</v>
      </c>
      <c r="G16" s="2">
        <f t="shared" si="0"/>
        <v>10024.627419715374</v>
      </c>
      <c r="H16" s="2">
        <f t="shared" si="1"/>
        <v>10005.115037356933</v>
      </c>
      <c r="I16" s="1">
        <f t="shared" si="2"/>
        <v>3466.062</v>
      </c>
    </row>
    <row r="17" spans="2:9" ht="15">
      <c r="B17" s="1">
        <v>13</v>
      </c>
      <c r="C17" s="1">
        <v>157.16</v>
      </c>
      <c r="D17" s="1">
        <v>27.669</v>
      </c>
      <c r="E17" s="1">
        <v>7.147</v>
      </c>
      <c r="F17" s="1">
        <v>2</v>
      </c>
      <c r="G17" s="2">
        <f t="shared" si="0"/>
        <v>10026.422058984932</v>
      </c>
      <c r="H17" s="2">
        <f t="shared" si="1"/>
        <v>10008.21269505076</v>
      </c>
      <c r="I17" s="1">
        <f t="shared" si="2"/>
        <v>3467.147</v>
      </c>
    </row>
    <row r="18" spans="2:9" ht="15">
      <c r="B18" s="1">
        <v>14</v>
      </c>
      <c r="C18" s="1">
        <v>169.19</v>
      </c>
      <c r="D18" s="1">
        <v>21.897</v>
      </c>
      <c r="E18" s="1">
        <v>2.262</v>
      </c>
      <c r="F18" s="1">
        <v>2</v>
      </c>
      <c r="G18" s="2">
        <f t="shared" si="0"/>
        <v>10019.092582890351</v>
      </c>
      <c r="H18" s="2">
        <f t="shared" si="1"/>
        <v>10010.72156180671</v>
      </c>
      <c r="I18" s="1">
        <f t="shared" si="2"/>
        <v>3462.262</v>
      </c>
    </row>
    <row r="19" spans="2:9" ht="15">
      <c r="B19" s="1" t="s">
        <v>10</v>
      </c>
      <c r="C19" s="1">
        <v>171.33</v>
      </c>
      <c r="D19" s="1">
        <v>21.549</v>
      </c>
      <c r="E19" s="1">
        <v>1.106</v>
      </c>
      <c r="F19" s="1">
        <v>2</v>
      </c>
      <c r="G19" s="2">
        <f t="shared" si="0"/>
        <v>10018.36371029514</v>
      </c>
      <c r="H19" s="2">
        <f t="shared" si="1"/>
        <v>10011.275351222741</v>
      </c>
      <c r="I19" s="1">
        <f t="shared" si="2"/>
        <v>3461.106</v>
      </c>
    </row>
    <row r="20" spans="2:9" ht="15">
      <c r="B20" s="1">
        <v>16</v>
      </c>
      <c r="C20" s="1">
        <v>152.38</v>
      </c>
      <c r="D20" s="1">
        <v>8.515</v>
      </c>
      <c r="E20" s="1">
        <v>1.698</v>
      </c>
      <c r="F20" s="1">
        <v>2</v>
      </c>
      <c r="G20" s="2">
        <f t="shared" si="0"/>
        <v>10008.30884917796</v>
      </c>
      <c r="H20" s="2">
        <f t="shared" si="1"/>
        <v>10001.86232390789</v>
      </c>
      <c r="I20" s="1">
        <f t="shared" si="2"/>
        <v>3461.698</v>
      </c>
    </row>
    <row r="21" spans="2:9" ht="15">
      <c r="B21" s="1" t="s">
        <v>11</v>
      </c>
      <c r="C21" s="1">
        <v>157.19</v>
      </c>
      <c r="D21" s="1">
        <v>7.505</v>
      </c>
      <c r="E21" s="1">
        <v>0.488</v>
      </c>
      <c r="F21" s="1">
        <v>2</v>
      </c>
      <c r="G21" s="2">
        <f t="shared" si="0"/>
        <v>10007.164830293274</v>
      </c>
      <c r="H21" s="2">
        <f t="shared" si="1"/>
        <v>10002.233882689085</v>
      </c>
      <c r="I21" s="1">
        <f t="shared" si="2"/>
        <v>3460.488</v>
      </c>
    </row>
    <row r="22" spans="2:9" ht="15">
      <c r="B22" s="1">
        <v>18</v>
      </c>
      <c r="C22" s="1">
        <v>7.44</v>
      </c>
      <c r="D22" s="1">
        <v>10.357</v>
      </c>
      <c r="E22" s="1">
        <v>-0.218</v>
      </c>
      <c r="F22" s="1">
        <v>2</v>
      </c>
      <c r="G22" s="2">
        <f t="shared" si="0"/>
        <v>9993.0340671933</v>
      </c>
      <c r="H22" s="2">
        <f t="shared" si="1"/>
        <v>9992.33558683704</v>
      </c>
      <c r="I22" s="1">
        <f t="shared" si="2"/>
        <v>3459.782</v>
      </c>
    </row>
    <row r="23" spans="2:9" ht="15">
      <c r="B23" s="1" t="s">
        <v>12</v>
      </c>
      <c r="C23" s="1">
        <v>5.07</v>
      </c>
      <c r="D23" s="1">
        <v>10.407</v>
      </c>
      <c r="E23" s="1">
        <v>-0.777</v>
      </c>
      <c r="F23" s="1">
        <v>2</v>
      </c>
      <c r="G23" s="2">
        <f t="shared" si="0"/>
        <v>9992.656139213193</v>
      </c>
      <c r="H23" s="2">
        <f t="shared" si="1"/>
        <v>9992.62617075435</v>
      </c>
      <c r="I23" s="1">
        <f t="shared" si="2"/>
        <v>3459.223</v>
      </c>
    </row>
    <row r="24" spans="2:9" ht="15">
      <c r="B24" s="1">
        <v>20</v>
      </c>
      <c r="C24" s="1">
        <v>222.16</v>
      </c>
      <c r="D24" s="1">
        <v>24.442</v>
      </c>
      <c r="E24" s="1">
        <v>10.481</v>
      </c>
      <c r="F24" s="1">
        <v>2</v>
      </c>
      <c r="G24" s="2">
        <f t="shared" si="0"/>
        <v>10003.288981351267</v>
      </c>
      <c r="H24" s="2">
        <f t="shared" si="1"/>
        <v>10024.219702014498</v>
      </c>
      <c r="I24" s="1">
        <f t="shared" si="2"/>
        <v>3470.481</v>
      </c>
    </row>
    <row r="25" spans="2:9" ht="15">
      <c r="B25" s="1" t="s">
        <v>13</v>
      </c>
      <c r="C25" s="1">
        <v>184.37</v>
      </c>
      <c r="D25" s="1">
        <v>22.888</v>
      </c>
      <c r="E25" s="1">
        <v>1.195</v>
      </c>
      <c r="F25" s="1">
        <v>2</v>
      </c>
      <c r="G25" s="2">
        <f t="shared" si="0"/>
        <v>10016.292176621995</v>
      </c>
      <c r="H25" s="2">
        <f t="shared" si="1"/>
        <v>10016.075618959087</v>
      </c>
      <c r="I25" s="1">
        <f t="shared" si="2"/>
        <v>3461.195</v>
      </c>
    </row>
    <row r="26" spans="2:9" ht="15">
      <c r="B26" s="1">
        <v>22</v>
      </c>
      <c r="C26" s="1">
        <v>187.59</v>
      </c>
      <c r="D26" s="1">
        <v>22.807</v>
      </c>
      <c r="E26" s="1">
        <f>ROUNDUP(11.23,11.23)</f>
        <v>11.23</v>
      </c>
      <c r="F26" s="1">
        <v>2</v>
      </c>
      <c r="G26" s="2">
        <f t="shared" si="0"/>
        <v>10015.265791329834</v>
      </c>
      <c r="H26" s="2">
        <f t="shared" si="1"/>
        <v>10016.944464112918</v>
      </c>
      <c r="I26" s="1">
        <f t="shared" si="2"/>
        <v>3471.23</v>
      </c>
    </row>
    <row r="27" spans="2:9" ht="15">
      <c r="B27" s="1">
        <v>23</v>
      </c>
      <c r="C27" s="1">
        <v>203.29</v>
      </c>
      <c r="D27" s="1">
        <v>24.43</v>
      </c>
      <c r="E27" s="1">
        <v>6.12</v>
      </c>
      <c r="F27" s="1">
        <v>2</v>
      </c>
      <c r="G27" s="2">
        <f t="shared" si="0"/>
        <v>10010.906971873597</v>
      </c>
      <c r="H27" s="2">
        <f t="shared" si="1"/>
        <v>10021.860074669328</v>
      </c>
      <c r="I27" s="1">
        <f t="shared" si="2"/>
        <v>3466.12</v>
      </c>
    </row>
    <row r="28" spans="2:9" ht="15">
      <c r="B28" s="1">
        <v>24</v>
      </c>
      <c r="C28" s="1">
        <v>245.5</v>
      </c>
      <c r="D28" s="1">
        <v>15.569</v>
      </c>
      <c r="E28" s="1">
        <v>8.896</v>
      </c>
      <c r="F28" s="1">
        <v>2</v>
      </c>
      <c r="G28" s="2">
        <f t="shared" si="0"/>
        <v>9995.752154091884</v>
      </c>
      <c r="H28" s="2">
        <f t="shared" si="1"/>
        <v>10014.97830317963</v>
      </c>
      <c r="I28" s="1">
        <f t="shared" si="2"/>
        <v>3468.896</v>
      </c>
    </row>
    <row r="29" spans="2:9" ht="15">
      <c r="B29" s="1">
        <v>25</v>
      </c>
      <c r="C29" s="1">
        <v>225.29</v>
      </c>
      <c r="D29" s="1">
        <v>12.625</v>
      </c>
      <c r="E29" s="1">
        <v>5.181</v>
      </c>
      <c r="F29" s="1">
        <v>2</v>
      </c>
      <c r="G29" s="2">
        <f t="shared" si="0"/>
        <v>10000.99420718426</v>
      </c>
      <c r="H29" s="2">
        <f t="shared" si="1"/>
        <v>10012.585792667718</v>
      </c>
      <c r="I29" s="1">
        <f t="shared" si="2"/>
        <v>3465.181</v>
      </c>
    </row>
    <row r="30" spans="2:9" ht="15">
      <c r="B30" s="1">
        <v>26</v>
      </c>
      <c r="C30" s="1">
        <v>260.57</v>
      </c>
      <c r="D30" s="1">
        <v>16.335</v>
      </c>
      <c r="E30" s="1">
        <v>8.597</v>
      </c>
      <c r="F30" s="1">
        <v>2</v>
      </c>
      <c r="G30" s="2">
        <f t="shared" si="0"/>
        <v>9991.599075148151</v>
      </c>
      <c r="H30" s="2">
        <f t="shared" si="1"/>
        <v>10014.009164380277</v>
      </c>
      <c r="I30" s="1">
        <f t="shared" si="2"/>
        <v>3468.597</v>
      </c>
    </row>
    <row r="31" spans="2:9" ht="15">
      <c r="B31" s="1">
        <v>27</v>
      </c>
      <c r="C31" s="1">
        <v>281.52</v>
      </c>
      <c r="D31" s="1">
        <v>9.928</v>
      </c>
      <c r="E31" s="1">
        <v>4.055</v>
      </c>
      <c r="F31" s="1">
        <v>2</v>
      </c>
      <c r="G31" s="2">
        <f t="shared" si="0"/>
        <v>9992.190874346794</v>
      </c>
      <c r="H31" s="2">
        <f t="shared" si="1"/>
        <v>10006.130476370758</v>
      </c>
      <c r="I31" s="1">
        <f t="shared" si="2"/>
        <v>3464.055</v>
      </c>
    </row>
    <row r="32" spans="2:9" ht="15">
      <c r="B32" s="1">
        <v>28</v>
      </c>
      <c r="C32" s="1">
        <v>288.55</v>
      </c>
      <c r="D32" s="1">
        <v>16.316</v>
      </c>
      <c r="E32" s="1">
        <v>8.909</v>
      </c>
      <c r="F32" s="1">
        <v>2</v>
      </c>
      <c r="G32" s="2">
        <f t="shared" si="0"/>
        <v>9986.026695303406</v>
      </c>
      <c r="H32" s="2">
        <f t="shared" si="1"/>
        <v>10008.423693480663</v>
      </c>
      <c r="I32" s="1">
        <f t="shared" si="2"/>
        <v>3468.909</v>
      </c>
    </row>
    <row r="33" spans="2:9" ht="15">
      <c r="B33" s="1">
        <v>29</v>
      </c>
      <c r="C33" s="1">
        <v>315.06</v>
      </c>
      <c r="D33" s="1">
        <v>18.643</v>
      </c>
      <c r="E33" s="1">
        <v>6.025</v>
      </c>
      <c r="F33" s="1">
        <v>2</v>
      </c>
      <c r="G33" s="2">
        <f t="shared" si="0"/>
        <v>9981.425134643114</v>
      </c>
      <c r="H33" s="2">
        <f t="shared" si="1"/>
        <v>10001.59242769805</v>
      </c>
      <c r="I33" s="1">
        <f t="shared" si="2"/>
        <v>3466.025</v>
      </c>
    </row>
    <row r="34" spans="2:9" ht="15">
      <c r="B34" s="1">
        <v>30</v>
      </c>
      <c r="C34" s="1">
        <v>310.2</v>
      </c>
      <c r="D34" s="1">
        <v>27.999</v>
      </c>
      <c r="E34" s="1">
        <v>10.477</v>
      </c>
      <c r="F34" s="1">
        <v>2</v>
      </c>
      <c r="G34" s="2">
        <f t="shared" si="0"/>
        <v>9972.398548689609</v>
      </c>
      <c r="H34" s="2">
        <f t="shared" si="1"/>
        <v>10004.70147706153</v>
      </c>
      <c r="I34" s="1">
        <f t="shared" si="2"/>
        <v>3470.477</v>
      </c>
    </row>
    <row r="35" spans="2:9" ht="15">
      <c r="B35" s="1">
        <v>31</v>
      </c>
      <c r="C35" s="1">
        <v>328.01</v>
      </c>
      <c r="D35" s="1">
        <v>16.307</v>
      </c>
      <c r="E35" s="1">
        <v>3.463</v>
      </c>
      <c r="F35" s="1">
        <v>2</v>
      </c>
      <c r="G35" s="2">
        <f t="shared" si="0"/>
        <v>9983.85235945578</v>
      </c>
      <c r="H35" s="2">
        <f t="shared" si="1"/>
        <v>9997.725806988263</v>
      </c>
      <c r="I35" s="1">
        <f t="shared" si="2"/>
        <v>3463.463</v>
      </c>
    </row>
    <row r="36" spans="2:9" ht="15">
      <c r="B36" s="1">
        <v>32</v>
      </c>
      <c r="C36" s="1">
        <v>313.26</v>
      </c>
      <c r="D36" s="1">
        <v>11.176</v>
      </c>
      <c r="E36" s="1">
        <v>1.934</v>
      </c>
      <c r="F36" s="1">
        <v>2</v>
      </c>
      <c r="G36" s="2">
        <f t="shared" si="0"/>
        <v>9988.897320536815</v>
      </c>
      <c r="H36" s="2">
        <f t="shared" si="1"/>
        <v>10001.278078533483</v>
      </c>
      <c r="I36" s="1">
        <f t="shared" si="2"/>
        <v>3461.934</v>
      </c>
    </row>
    <row r="37" spans="2:9" ht="15">
      <c r="B37" s="1">
        <v>33</v>
      </c>
      <c r="C37" s="1">
        <v>328.37</v>
      </c>
      <c r="D37" s="1">
        <v>12.661</v>
      </c>
      <c r="E37" s="1">
        <v>0.585</v>
      </c>
      <c r="F37" s="1">
        <v>2</v>
      </c>
      <c r="G37" s="2">
        <f t="shared" si="0"/>
        <v>9987.481906718236</v>
      </c>
      <c r="H37" s="2">
        <f t="shared" si="1"/>
        <v>9998.103091570725</v>
      </c>
      <c r="I37" s="1">
        <f t="shared" si="2"/>
        <v>3460.585</v>
      </c>
    </row>
    <row r="38" spans="2:9" ht="15">
      <c r="B38" s="1" t="s">
        <v>21</v>
      </c>
      <c r="C38" s="1">
        <v>330.46</v>
      </c>
      <c r="D38" s="1">
        <v>12.304</v>
      </c>
      <c r="E38" s="1">
        <v>-0.607</v>
      </c>
      <c r="F38" s="1">
        <v>2</v>
      </c>
      <c r="G38" s="2">
        <f t="shared" si="0"/>
        <v>9987.912598403833</v>
      </c>
      <c r="H38" s="2">
        <f t="shared" si="1"/>
        <v>9997.701492081154</v>
      </c>
      <c r="I38" s="1">
        <f t="shared" si="2"/>
        <v>3459.393</v>
      </c>
    </row>
    <row r="39" spans="2:9" ht="15">
      <c r="B39" s="1">
        <v>35</v>
      </c>
      <c r="C39" s="1">
        <v>316.09</v>
      </c>
      <c r="D39" s="1">
        <v>26.213</v>
      </c>
      <c r="E39" s="1">
        <v>7.838</v>
      </c>
      <c r="F39" s="1">
        <v>2</v>
      </c>
      <c r="G39" s="2">
        <f t="shared" si="0"/>
        <v>9973.846156096626</v>
      </c>
      <c r="H39" s="2">
        <f t="shared" si="1"/>
        <v>10001.760061952878</v>
      </c>
      <c r="I39" s="1">
        <f t="shared" si="2"/>
        <v>3467.838</v>
      </c>
    </row>
    <row r="40" spans="2:9" ht="15">
      <c r="B40" s="1">
        <v>36</v>
      </c>
      <c r="C40" s="1">
        <v>250.27</v>
      </c>
      <c r="D40" s="1">
        <v>6.314</v>
      </c>
      <c r="E40" s="1">
        <v>0.722</v>
      </c>
      <c r="F40" s="1">
        <v>2</v>
      </c>
      <c r="G40" s="2">
        <f t="shared" si="0"/>
        <v>9997.79395250397</v>
      </c>
      <c r="H40" s="2">
        <f t="shared" si="1"/>
        <v>10005.916075594958</v>
      </c>
      <c r="I40" s="1">
        <f t="shared" si="2"/>
        <v>3460.722</v>
      </c>
    </row>
    <row r="41" spans="2:9" ht="15">
      <c r="B41" s="1" t="s">
        <v>18</v>
      </c>
      <c r="C41" s="1">
        <v>246.45</v>
      </c>
      <c r="D41" s="1">
        <v>5.672</v>
      </c>
      <c r="E41" s="1">
        <v>0.047</v>
      </c>
      <c r="F41" s="1">
        <v>2</v>
      </c>
      <c r="G41" s="2">
        <f t="shared" si="0"/>
        <v>9998.365350767144</v>
      </c>
      <c r="H41" s="2">
        <f t="shared" si="1"/>
        <v>10005.431344758485</v>
      </c>
      <c r="I41" s="1">
        <f t="shared" si="2"/>
        <v>3460.047</v>
      </c>
    </row>
    <row r="42" spans="1:9" s="5" customFormat="1" ht="15">
      <c r="A42" s="3" t="s">
        <v>7</v>
      </c>
      <c r="B42" s="3" t="s">
        <v>6</v>
      </c>
      <c r="C42" s="3">
        <v>0</v>
      </c>
      <c r="D42" s="3">
        <v>27.467</v>
      </c>
      <c r="E42" s="3">
        <v>1.527</v>
      </c>
      <c r="F42" s="3">
        <v>1.42</v>
      </c>
      <c r="G42" s="4">
        <f>COS((40)*PI()/180)*D42+9978.96</f>
        <v>10000.000942719149</v>
      </c>
      <c r="H42" s="4">
        <f>SIN((40)*PI()/180)*D42+9982.34</f>
        <v>9999.99544727526</v>
      </c>
      <c r="I42" s="3">
        <f aca="true" t="shared" si="3" ref="I42:I73">3458.476+E42</f>
        <v>3460.003</v>
      </c>
    </row>
    <row r="43" spans="1:9" s="5" customFormat="1" ht="15">
      <c r="A43" s="3" t="s">
        <v>20</v>
      </c>
      <c r="B43" s="3" t="s">
        <v>19</v>
      </c>
      <c r="C43" s="3">
        <v>178.05</v>
      </c>
      <c r="D43" s="3">
        <v>70.771</v>
      </c>
      <c r="E43" s="3">
        <v>-3.284</v>
      </c>
      <c r="F43" s="3">
        <v>1.42</v>
      </c>
      <c r="G43" s="4">
        <f aca="true" t="shared" si="4" ref="G43:G74">COS((INT(C43)+40)*PI()/180+(C43-INT(C43))*100*PI()/(180*60))*D43+9978.96</f>
        <v>9923.255121339345</v>
      </c>
      <c r="H43" s="4">
        <f aca="true" t="shared" si="5" ref="H43:H74">SIN((INT(C43)+40)*PI()/180+(C43-INT(C43))*100*PI()/(180*60))*D43+9982.34</f>
        <v>9938.687956125723</v>
      </c>
      <c r="I43" s="3">
        <f t="shared" si="3"/>
        <v>3455.192</v>
      </c>
    </row>
    <row r="44" spans="2:9" ht="15">
      <c r="B44" s="1" t="s">
        <v>22</v>
      </c>
      <c r="C44" s="1">
        <v>1.26</v>
      </c>
      <c r="D44" s="1">
        <v>3.05</v>
      </c>
      <c r="E44" s="1">
        <v>-0.527</v>
      </c>
      <c r="F44" s="1">
        <v>2</v>
      </c>
      <c r="G44" s="2">
        <f t="shared" si="4"/>
        <v>9981.246664931537</v>
      </c>
      <c r="H44" s="2">
        <f t="shared" si="5"/>
        <v>9984.35833185846</v>
      </c>
      <c r="I44" s="1">
        <f t="shared" si="3"/>
        <v>3457.949</v>
      </c>
    </row>
    <row r="45" spans="2:9" ht="15">
      <c r="B45" s="1" t="s">
        <v>23</v>
      </c>
      <c r="C45" s="1">
        <v>326.48</v>
      </c>
      <c r="D45" s="1">
        <v>3.285</v>
      </c>
      <c r="E45" s="1">
        <v>0.784</v>
      </c>
      <c r="F45" s="1">
        <v>2</v>
      </c>
      <c r="G45" s="2">
        <f t="shared" si="4"/>
        <v>9982.22189169413</v>
      </c>
      <c r="H45" s="2">
        <f t="shared" si="5"/>
        <v>9982.728957035886</v>
      </c>
      <c r="I45" s="1">
        <f t="shared" si="3"/>
        <v>3459.26</v>
      </c>
    </row>
    <row r="46" spans="2:9" ht="15">
      <c r="B46" s="1" t="s">
        <v>24</v>
      </c>
      <c r="C46" s="1">
        <v>324.05</v>
      </c>
      <c r="D46" s="1">
        <v>6.575</v>
      </c>
      <c r="E46" s="1">
        <v>1.998</v>
      </c>
      <c r="F46" s="1">
        <v>2</v>
      </c>
      <c r="G46" s="2">
        <f t="shared" si="4"/>
        <v>9985.5183096156</v>
      </c>
      <c r="H46" s="2">
        <f t="shared" si="5"/>
        <v>9982.808187981387</v>
      </c>
      <c r="I46" s="1">
        <f t="shared" si="3"/>
        <v>3460.474</v>
      </c>
    </row>
    <row r="47" spans="2:9" ht="15">
      <c r="B47" s="1" t="s">
        <v>25</v>
      </c>
      <c r="C47" s="1">
        <v>16.03</v>
      </c>
      <c r="D47" s="1">
        <v>10.397</v>
      </c>
      <c r="E47" s="1">
        <v>0.001</v>
      </c>
      <c r="F47" s="1">
        <v>2</v>
      </c>
      <c r="G47" s="2">
        <f t="shared" si="4"/>
        <v>9984.766404468637</v>
      </c>
      <c r="H47" s="2">
        <f t="shared" si="5"/>
        <v>9990.96457396899</v>
      </c>
      <c r="I47" s="1">
        <f t="shared" si="3"/>
        <v>3458.4770000000003</v>
      </c>
    </row>
    <row r="48" spans="2:9" ht="15">
      <c r="B48" s="1">
        <v>42</v>
      </c>
      <c r="C48" s="1">
        <v>18.49</v>
      </c>
      <c r="D48" s="1">
        <v>10.908</v>
      </c>
      <c r="E48" s="1">
        <v>1.081</v>
      </c>
      <c r="F48" s="1">
        <v>2</v>
      </c>
      <c r="G48" s="2">
        <f t="shared" si="4"/>
        <v>9984.607924301075</v>
      </c>
      <c r="H48" s="2">
        <f t="shared" si="5"/>
        <v>9991.671956659207</v>
      </c>
      <c r="I48" s="1">
        <f t="shared" si="3"/>
        <v>3459.5570000000002</v>
      </c>
    </row>
    <row r="49" spans="2:9" ht="15">
      <c r="B49" s="1" t="s">
        <v>26</v>
      </c>
      <c r="C49" s="1">
        <v>25.41</v>
      </c>
      <c r="D49" s="1">
        <v>7.88</v>
      </c>
      <c r="E49" s="1">
        <v>-0.543</v>
      </c>
      <c r="F49" s="1">
        <v>2</v>
      </c>
      <c r="G49" s="2">
        <f t="shared" si="4"/>
        <v>9982.204822126341</v>
      </c>
      <c r="H49" s="2">
        <f t="shared" si="5"/>
        <v>9989.520914243214</v>
      </c>
      <c r="I49" s="1">
        <f t="shared" si="3"/>
        <v>3457.933</v>
      </c>
    </row>
    <row r="50" spans="2:9" ht="15">
      <c r="B50" s="1">
        <v>44</v>
      </c>
      <c r="C50" s="1">
        <v>25.32</v>
      </c>
      <c r="D50" s="1">
        <v>8.923</v>
      </c>
      <c r="E50" s="1">
        <v>0.575</v>
      </c>
      <c r="F50" s="1">
        <v>2</v>
      </c>
      <c r="G50" s="2">
        <f t="shared" si="4"/>
        <v>9982.655583395543</v>
      </c>
      <c r="H50" s="2">
        <f t="shared" si="5"/>
        <v>9990.461735797635</v>
      </c>
      <c r="I50" s="1">
        <f t="shared" si="3"/>
        <v>3459.051</v>
      </c>
    </row>
    <row r="51" spans="2:9" ht="15">
      <c r="B51" s="1" t="s">
        <v>27</v>
      </c>
      <c r="C51" s="1">
        <v>79.06</v>
      </c>
      <c r="D51" s="1">
        <v>8.824</v>
      </c>
      <c r="E51" s="1">
        <v>-0.639</v>
      </c>
      <c r="F51" s="1">
        <v>2</v>
      </c>
      <c r="G51" s="2">
        <f t="shared" si="4"/>
        <v>9974.668576603142</v>
      </c>
      <c r="H51" s="2">
        <f t="shared" si="5"/>
        <v>9990.050166096065</v>
      </c>
      <c r="I51" s="1">
        <f t="shared" si="3"/>
        <v>3457.837</v>
      </c>
    </row>
    <row r="52" spans="2:9" ht="15">
      <c r="B52" s="1">
        <v>46</v>
      </c>
      <c r="C52" s="1">
        <v>78.07</v>
      </c>
      <c r="D52" s="1">
        <v>9.439</v>
      </c>
      <c r="E52" s="1">
        <v>0.215</v>
      </c>
      <c r="F52" s="1">
        <v>2</v>
      </c>
      <c r="G52" s="2">
        <f t="shared" si="4"/>
        <v>9974.51169699103</v>
      </c>
      <c r="H52" s="2">
        <f t="shared" si="5"/>
        <v>9990.665101881683</v>
      </c>
      <c r="I52" s="1">
        <f t="shared" si="3"/>
        <v>3458.6910000000003</v>
      </c>
    </row>
    <row r="53" spans="2:9" ht="15">
      <c r="B53" s="1" t="s">
        <v>28</v>
      </c>
      <c r="C53" s="1">
        <v>123.24</v>
      </c>
      <c r="D53" s="1">
        <v>14.881</v>
      </c>
      <c r="E53" s="1">
        <v>-1.712</v>
      </c>
      <c r="F53" s="1">
        <v>2</v>
      </c>
      <c r="G53" s="2">
        <f t="shared" si="4"/>
        <v>9964.699201769383</v>
      </c>
      <c r="H53" s="2">
        <f t="shared" si="5"/>
        <v>9986.591328595354</v>
      </c>
      <c r="I53" s="1">
        <f t="shared" si="3"/>
        <v>3456.764</v>
      </c>
    </row>
    <row r="54" spans="2:9" ht="15">
      <c r="B54" s="1">
        <v>48</v>
      </c>
      <c r="C54" s="1">
        <v>122.31</v>
      </c>
      <c r="D54" s="1">
        <v>15.643</v>
      </c>
      <c r="E54" s="1">
        <v>0.022</v>
      </c>
      <c r="F54" s="1">
        <v>2</v>
      </c>
      <c r="G54" s="2">
        <f t="shared" si="4"/>
        <v>9964.039638049737</v>
      </c>
      <c r="H54" s="2">
        <f t="shared" si="5"/>
        <v>9987.039600863178</v>
      </c>
      <c r="I54" s="1">
        <f t="shared" si="3"/>
        <v>3458.498</v>
      </c>
    </row>
    <row r="55" spans="2:9" ht="15">
      <c r="B55" s="1" t="s">
        <v>29</v>
      </c>
      <c r="C55" s="1">
        <v>182.35</v>
      </c>
      <c r="D55" s="1">
        <v>5.369</v>
      </c>
      <c r="E55" s="1">
        <v>-2.194</v>
      </c>
      <c r="F55" s="1">
        <v>2</v>
      </c>
      <c r="G55" s="2">
        <f t="shared" si="4"/>
        <v>9975.00683777594</v>
      </c>
      <c r="H55" s="2">
        <f t="shared" si="5"/>
        <v>9978.70700269333</v>
      </c>
      <c r="I55" s="1">
        <f t="shared" si="3"/>
        <v>3456.282</v>
      </c>
    </row>
    <row r="56" spans="2:9" ht="15">
      <c r="B56" s="1">
        <v>50</v>
      </c>
      <c r="C56" s="1">
        <v>187.34</v>
      </c>
      <c r="D56" s="1">
        <v>5.254</v>
      </c>
      <c r="E56" s="1">
        <v>-1.333</v>
      </c>
      <c r="F56" s="1">
        <v>2</v>
      </c>
      <c r="G56" s="2">
        <f t="shared" si="4"/>
        <v>9975.414958653362</v>
      </c>
      <c r="H56" s="2">
        <f t="shared" si="5"/>
        <v>9978.462217405446</v>
      </c>
      <c r="I56" s="1">
        <f t="shared" si="3"/>
        <v>3457.143</v>
      </c>
    </row>
    <row r="57" spans="2:9" ht="15">
      <c r="B57" s="1" t="s">
        <v>30</v>
      </c>
      <c r="C57" s="1">
        <v>144.05</v>
      </c>
      <c r="D57" s="1">
        <v>17.459</v>
      </c>
      <c r="E57" s="1">
        <v>-2.886</v>
      </c>
      <c r="F57" s="1">
        <v>2</v>
      </c>
      <c r="G57" s="2">
        <f t="shared" si="4"/>
        <v>9961.545318999424</v>
      </c>
      <c r="H57" s="2">
        <f t="shared" si="5"/>
        <v>9981.096791792088</v>
      </c>
      <c r="I57" s="1">
        <f t="shared" si="3"/>
        <v>3455.59</v>
      </c>
    </row>
    <row r="58" spans="2:9" ht="15">
      <c r="B58" s="1">
        <v>52</v>
      </c>
      <c r="C58" s="1">
        <v>143.34</v>
      </c>
      <c r="D58" s="1">
        <v>17.584</v>
      </c>
      <c r="E58" s="1">
        <v>-2.406</v>
      </c>
      <c r="F58" s="1">
        <v>2</v>
      </c>
      <c r="G58" s="2">
        <f t="shared" si="4"/>
        <v>9961.41005863297</v>
      </c>
      <c r="H58" s="2">
        <f t="shared" si="5"/>
        <v>9981.24610146091</v>
      </c>
      <c r="I58" s="1">
        <f t="shared" si="3"/>
        <v>3456.07</v>
      </c>
    </row>
    <row r="59" spans="2:9" ht="15">
      <c r="B59" s="1" t="s">
        <v>31</v>
      </c>
      <c r="C59" s="1">
        <v>187.06</v>
      </c>
      <c r="D59" s="1">
        <v>15.893</v>
      </c>
      <c r="E59" s="1">
        <v>-3.483</v>
      </c>
      <c r="F59" s="1">
        <v>2</v>
      </c>
      <c r="G59" s="2">
        <f t="shared" si="4"/>
        <v>9968.141303229635</v>
      </c>
      <c r="H59" s="2">
        <f t="shared" si="5"/>
        <v>9970.697695709572</v>
      </c>
      <c r="I59" s="1">
        <f t="shared" si="3"/>
        <v>3454.993</v>
      </c>
    </row>
    <row r="60" spans="2:9" ht="15">
      <c r="B60" s="1">
        <v>54</v>
      </c>
      <c r="C60" s="1">
        <v>188.36</v>
      </c>
      <c r="D60" s="1">
        <v>15.904</v>
      </c>
      <c r="E60" s="1">
        <v>-2.693</v>
      </c>
      <c r="F60" s="1">
        <v>2</v>
      </c>
      <c r="G60" s="2">
        <f t="shared" si="4"/>
        <v>9968.442496093892</v>
      </c>
      <c r="H60" s="2">
        <f t="shared" si="5"/>
        <v>9970.410233548597</v>
      </c>
      <c r="I60" s="1">
        <f t="shared" si="3"/>
        <v>3455.783</v>
      </c>
    </row>
    <row r="61" spans="2:9" ht="15">
      <c r="B61" s="1" t="s">
        <v>32</v>
      </c>
      <c r="C61" s="1">
        <v>171.27</v>
      </c>
      <c r="D61" s="1">
        <v>21.143</v>
      </c>
      <c r="E61" s="1">
        <v>-4.046</v>
      </c>
      <c r="F61" s="1">
        <v>2</v>
      </c>
      <c r="G61" s="2">
        <f t="shared" si="4"/>
        <v>9960.922995381152</v>
      </c>
      <c r="H61" s="2">
        <f t="shared" si="5"/>
        <v>9971.308548899638</v>
      </c>
      <c r="I61" s="1">
        <f t="shared" si="3"/>
        <v>3454.4300000000003</v>
      </c>
    </row>
    <row r="62" spans="2:9" ht="15">
      <c r="B62" s="1">
        <v>56</v>
      </c>
      <c r="C62" s="1">
        <v>170.03</v>
      </c>
      <c r="D62" s="1">
        <v>21.056</v>
      </c>
      <c r="E62" s="1">
        <v>-2.968</v>
      </c>
      <c r="F62" s="1">
        <v>2</v>
      </c>
      <c r="G62" s="2">
        <f t="shared" si="4"/>
        <v>9960.734163453315</v>
      </c>
      <c r="H62" s="2">
        <f t="shared" si="5"/>
        <v>9971.796090944363</v>
      </c>
      <c r="I62" s="1">
        <f t="shared" si="3"/>
        <v>3455.5080000000003</v>
      </c>
    </row>
    <row r="63" spans="2:9" ht="15">
      <c r="B63" s="1" t="s">
        <v>33</v>
      </c>
      <c r="C63" s="1">
        <v>182.12</v>
      </c>
      <c r="D63" s="1">
        <v>29.485</v>
      </c>
      <c r="E63" s="1">
        <v>-5.566</v>
      </c>
      <c r="F63" s="1">
        <v>2</v>
      </c>
      <c r="G63" s="2">
        <f t="shared" si="4"/>
        <v>9957.117376478483</v>
      </c>
      <c r="H63" s="2">
        <f t="shared" si="5"/>
        <v>9962.534318423812</v>
      </c>
      <c r="I63" s="1">
        <f t="shared" si="3"/>
        <v>3452.9100000000003</v>
      </c>
    </row>
    <row r="64" spans="2:9" ht="15">
      <c r="B64" s="1">
        <v>58</v>
      </c>
      <c r="C64" s="1">
        <v>183.45</v>
      </c>
      <c r="D64" s="1">
        <v>28.451</v>
      </c>
      <c r="E64" s="1">
        <v>-4.154</v>
      </c>
      <c r="F64" s="1">
        <v>2</v>
      </c>
      <c r="G64" s="2">
        <f t="shared" si="4"/>
        <v>9958.408022915437</v>
      </c>
      <c r="H64" s="2">
        <f t="shared" si="5"/>
        <v>9962.665762049939</v>
      </c>
      <c r="I64" s="1">
        <f t="shared" si="3"/>
        <v>3454.322</v>
      </c>
    </row>
    <row r="65" spans="2:9" ht="15">
      <c r="B65" s="1" t="s">
        <v>34</v>
      </c>
      <c r="C65" s="1">
        <v>173.18</v>
      </c>
      <c r="D65" s="1">
        <v>33.644</v>
      </c>
      <c r="E65" s="1">
        <v>-6.099</v>
      </c>
      <c r="F65" s="1">
        <v>2</v>
      </c>
      <c r="G65" s="2">
        <f t="shared" si="4"/>
        <v>9950.840097134125</v>
      </c>
      <c r="H65" s="2">
        <f t="shared" si="5"/>
        <v>9963.868676311271</v>
      </c>
      <c r="I65" s="1">
        <f t="shared" si="3"/>
        <v>3452.377</v>
      </c>
    </row>
    <row r="66" spans="2:9" ht="15">
      <c r="B66" s="1">
        <v>60</v>
      </c>
      <c r="C66" s="1">
        <v>171.55</v>
      </c>
      <c r="D66" s="1">
        <v>31.763</v>
      </c>
      <c r="E66" s="1">
        <v>-4.408</v>
      </c>
      <c r="F66" s="1">
        <v>2</v>
      </c>
      <c r="G66" s="2">
        <f t="shared" si="4"/>
        <v>9951.99899592321</v>
      </c>
      <c r="H66" s="2">
        <f t="shared" si="5"/>
        <v>9965.547369825683</v>
      </c>
      <c r="I66" s="1">
        <f t="shared" si="3"/>
        <v>3454.068</v>
      </c>
    </row>
    <row r="67" spans="2:9" ht="15">
      <c r="B67" s="1" t="s">
        <v>35</v>
      </c>
      <c r="C67" s="1">
        <v>181.04</v>
      </c>
      <c r="D67" s="1">
        <v>36.446</v>
      </c>
      <c r="E67" s="1">
        <v>-5.755</v>
      </c>
      <c r="F67" s="1">
        <v>2</v>
      </c>
      <c r="G67" s="2">
        <f t="shared" si="4"/>
        <v>9951.4816946472</v>
      </c>
      <c r="H67" s="2">
        <f t="shared" si="5"/>
        <v>9958.397283969058</v>
      </c>
      <c r="I67" s="1">
        <f t="shared" si="3"/>
        <v>3452.721</v>
      </c>
    </row>
    <row r="68" spans="2:9" ht="15">
      <c r="B68" s="1">
        <v>62</v>
      </c>
      <c r="C68" s="1">
        <v>182.03</v>
      </c>
      <c r="D68" s="1">
        <v>36.492</v>
      </c>
      <c r="E68" s="1">
        <v>-4.829</v>
      </c>
      <c r="F68" s="1">
        <v>2</v>
      </c>
      <c r="G68" s="2">
        <f t="shared" si="4"/>
        <v>9951.862478001927</v>
      </c>
      <c r="H68" s="2">
        <f t="shared" si="5"/>
        <v>9957.898429560195</v>
      </c>
      <c r="I68" s="1">
        <f t="shared" si="3"/>
        <v>3453.647</v>
      </c>
    </row>
    <row r="69" spans="2:9" ht="15">
      <c r="B69" s="1">
        <v>63</v>
      </c>
      <c r="C69" s="1">
        <v>143.28</v>
      </c>
      <c r="D69" s="1">
        <v>21.819</v>
      </c>
      <c r="E69" s="1">
        <v>-1.526</v>
      </c>
      <c r="F69" s="1">
        <v>2</v>
      </c>
      <c r="G69" s="2">
        <f t="shared" si="4"/>
        <v>9957.18092558215</v>
      </c>
      <c r="H69" s="2">
        <f t="shared" si="5"/>
        <v>9981.020652243786</v>
      </c>
      <c r="I69" s="1">
        <f t="shared" si="3"/>
        <v>3456.9500000000003</v>
      </c>
    </row>
    <row r="70" spans="2:9" ht="15">
      <c r="B70" s="1">
        <v>64</v>
      </c>
      <c r="C70" s="1">
        <v>127.51</v>
      </c>
      <c r="D70" s="1">
        <v>25.713</v>
      </c>
      <c r="E70" s="1">
        <v>3.049</v>
      </c>
      <c r="F70" s="1">
        <v>2</v>
      </c>
      <c r="G70" s="2">
        <f t="shared" si="4"/>
        <v>9953.822972800253</v>
      </c>
      <c r="H70" s="2">
        <f t="shared" si="5"/>
        <v>9987.751860360286</v>
      </c>
      <c r="I70" s="1">
        <f t="shared" si="3"/>
        <v>3461.525</v>
      </c>
    </row>
    <row r="71" spans="2:9" ht="15">
      <c r="B71" s="1">
        <v>65</v>
      </c>
      <c r="C71" s="1">
        <v>121.44</v>
      </c>
      <c r="D71" s="1">
        <v>31.281</v>
      </c>
      <c r="E71" s="1">
        <v>7.979</v>
      </c>
      <c r="F71" s="1">
        <v>2</v>
      </c>
      <c r="G71" s="2">
        <f t="shared" si="4"/>
        <v>9949.255312453402</v>
      </c>
      <c r="H71" s="2">
        <f t="shared" si="5"/>
        <v>9992.144718188663</v>
      </c>
      <c r="I71" s="1">
        <f t="shared" si="3"/>
        <v>3466.455</v>
      </c>
    </row>
    <row r="72" spans="2:9" ht="15">
      <c r="B72" s="1">
        <v>66</v>
      </c>
      <c r="C72" s="1">
        <v>90.48</v>
      </c>
      <c r="D72" s="1">
        <v>27.337</v>
      </c>
      <c r="E72" s="1">
        <v>8.287</v>
      </c>
      <c r="F72" s="1">
        <v>2</v>
      </c>
      <c r="G72" s="2">
        <f t="shared" si="4"/>
        <v>9961.09744094872</v>
      </c>
      <c r="H72" s="2">
        <f t="shared" si="5"/>
        <v>10003.033973836353</v>
      </c>
      <c r="I72" s="1">
        <f t="shared" si="3"/>
        <v>3466.763</v>
      </c>
    </row>
    <row r="73" spans="2:9" ht="15">
      <c r="B73" s="1">
        <v>67</v>
      </c>
      <c r="C73" s="1">
        <v>66.01</v>
      </c>
      <c r="D73" s="1">
        <v>20.096</v>
      </c>
      <c r="E73" s="1">
        <v>9.411</v>
      </c>
      <c r="F73" s="1">
        <v>2</v>
      </c>
      <c r="G73" s="2">
        <f t="shared" si="4"/>
        <v>9973.415172694586</v>
      </c>
      <c r="H73" s="2">
        <f t="shared" si="5"/>
        <v>10001.655902933933</v>
      </c>
      <c r="I73" s="1">
        <f t="shared" si="3"/>
        <v>3467.887</v>
      </c>
    </row>
    <row r="74" spans="2:9" ht="15">
      <c r="B74" s="1">
        <v>68</v>
      </c>
      <c r="C74" s="1">
        <v>112.4</v>
      </c>
      <c r="D74" s="1">
        <v>18.569</v>
      </c>
      <c r="E74" s="1">
        <v>2.432</v>
      </c>
      <c r="F74" s="1">
        <v>2</v>
      </c>
      <c r="G74" s="2">
        <f t="shared" si="4"/>
        <v>9962.464224193023</v>
      </c>
      <c r="H74" s="2">
        <f t="shared" si="5"/>
        <v>9990.866261872943</v>
      </c>
      <c r="I74" s="1">
        <f aca="true" t="shared" si="6" ref="I74:I91">3458.476+E74</f>
        <v>3460.908</v>
      </c>
    </row>
    <row r="75" spans="2:9" ht="15">
      <c r="B75" s="1">
        <v>69</v>
      </c>
      <c r="C75" s="1">
        <v>56.31</v>
      </c>
      <c r="D75" s="1">
        <v>12.505</v>
      </c>
      <c r="E75" s="1">
        <v>2.55</v>
      </c>
      <c r="F75" s="1">
        <v>2</v>
      </c>
      <c r="G75" s="2">
        <f aca="true" t="shared" si="7" ref="G75:G91">COS((INT(C75)+40)*PI()/180+(C75-INT(C75))*100*PI()/(180*60))*D75+9978.96</f>
        <v>9977.540779697467</v>
      </c>
      <c r="H75" s="2">
        <f aca="true" t="shared" si="8" ref="H75:H91">SIN((INT(C75)+40)*PI()/180+(C75-INT(C75))*100*PI()/(180*60))*D75+9982.34</f>
        <v>9994.764203746434</v>
      </c>
      <c r="I75" s="1">
        <f t="shared" si="6"/>
        <v>3461.0260000000003</v>
      </c>
    </row>
    <row r="76" spans="2:9" ht="15">
      <c r="B76" s="1">
        <v>70</v>
      </c>
      <c r="C76" s="1">
        <v>160.48</v>
      </c>
      <c r="D76" s="1">
        <v>33.302</v>
      </c>
      <c r="E76" s="1">
        <v>-3.102</v>
      </c>
      <c r="F76" s="1">
        <v>2</v>
      </c>
      <c r="G76" s="2">
        <f t="shared" si="7"/>
        <v>9947.82843532466</v>
      </c>
      <c r="H76" s="2">
        <f t="shared" si="8"/>
        <v>9970.514227937885</v>
      </c>
      <c r="I76" s="1">
        <f t="shared" si="6"/>
        <v>3455.3740000000003</v>
      </c>
    </row>
    <row r="77" spans="2:9" ht="15">
      <c r="B77" s="1">
        <v>71</v>
      </c>
      <c r="C77" s="1">
        <v>148.16</v>
      </c>
      <c r="D77" s="1">
        <v>38.025</v>
      </c>
      <c r="E77" s="1">
        <v>1.007</v>
      </c>
      <c r="F77" s="1">
        <v>2</v>
      </c>
      <c r="G77" s="2">
        <f t="shared" si="7"/>
        <v>9941.330094783627</v>
      </c>
      <c r="H77" s="2">
        <f t="shared" si="8"/>
        <v>9976.87274672191</v>
      </c>
      <c r="I77" s="1">
        <f t="shared" si="6"/>
        <v>3459.483</v>
      </c>
    </row>
    <row r="78" spans="2:9" ht="15">
      <c r="B78" s="1">
        <v>72</v>
      </c>
      <c r="C78" s="1">
        <v>143.16</v>
      </c>
      <c r="D78" s="1">
        <v>38.891</v>
      </c>
      <c r="E78" s="1">
        <v>3.868</v>
      </c>
      <c r="F78" s="1">
        <v>2</v>
      </c>
      <c r="G78" s="2">
        <f t="shared" si="7"/>
        <v>9940.132192544823</v>
      </c>
      <c r="H78" s="2">
        <f t="shared" si="8"/>
        <v>9980.123866153916</v>
      </c>
      <c r="I78" s="1">
        <f t="shared" si="6"/>
        <v>3462.344</v>
      </c>
    </row>
    <row r="79" spans="2:9" ht="15">
      <c r="B79" s="1">
        <v>73</v>
      </c>
      <c r="C79" s="1">
        <v>145.25</v>
      </c>
      <c r="D79" s="1">
        <v>49.819</v>
      </c>
      <c r="E79" s="1">
        <v>5.483</v>
      </c>
      <c r="F79" s="1">
        <v>2</v>
      </c>
      <c r="G79" s="2">
        <f t="shared" si="7"/>
        <v>9929.363464378865</v>
      </c>
      <c r="H79" s="2">
        <f t="shared" si="8"/>
        <v>9977.63719069262</v>
      </c>
      <c r="I79" s="1">
        <f t="shared" si="6"/>
        <v>3463.9590000000003</v>
      </c>
    </row>
    <row r="80" spans="2:9" ht="15">
      <c r="B80" s="1">
        <v>74</v>
      </c>
      <c r="C80" s="1">
        <v>153.13</v>
      </c>
      <c r="D80" s="1">
        <v>48.423</v>
      </c>
      <c r="E80" s="1">
        <v>0.28</v>
      </c>
      <c r="F80" s="1">
        <v>2</v>
      </c>
      <c r="G80" s="2">
        <f t="shared" si="7"/>
        <v>9931.8196072579</v>
      </c>
      <c r="H80" s="2">
        <f t="shared" si="8"/>
        <v>9971.268852764028</v>
      </c>
      <c r="I80" s="1">
        <f t="shared" si="6"/>
        <v>3458.7560000000003</v>
      </c>
    </row>
    <row r="81" spans="2:9" ht="15">
      <c r="B81" s="1">
        <v>75</v>
      </c>
      <c r="C81" s="1">
        <v>160.32</v>
      </c>
      <c r="D81" s="1">
        <v>48.798</v>
      </c>
      <c r="E81" s="1">
        <v>-3.14</v>
      </c>
      <c r="F81" s="1">
        <v>2</v>
      </c>
      <c r="G81" s="2">
        <f t="shared" si="7"/>
        <v>9933.262220465122</v>
      </c>
      <c r="H81" s="2">
        <f t="shared" si="8"/>
        <v>9965.223991423769</v>
      </c>
      <c r="I81" s="1">
        <f t="shared" si="6"/>
        <v>3455.3360000000002</v>
      </c>
    </row>
    <row r="82" spans="2:9" ht="15">
      <c r="B82" s="1">
        <v>76</v>
      </c>
      <c r="C82" s="1">
        <v>220.09</v>
      </c>
      <c r="D82" s="1">
        <v>7.57</v>
      </c>
      <c r="E82" s="1">
        <v>2.448</v>
      </c>
      <c r="F82" s="1">
        <v>2</v>
      </c>
      <c r="G82" s="2">
        <f t="shared" si="7"/>
        <v>9977.665004908</v>
      </c>
      <c r="H82" s="2">
        <f t="shared" si="8"/>
        <v>9974.881589464792</v>
      </c>
      <c r="I82" s="1">
        <f t="shared" si="6"/>
        <v>3460.924</v>
      </c>
    </row>
    <row r="83" spans="2:9" ht="15">
      <c r="B83" s="1">
        <v>77</v>
      </c>
      <c r="C83" s="1">
        <v>239.02</v>
      </c>
      <c r="D83" s="1">
        <v>15.734</v>
      </c>
      <c r="E83" s="1">
        <v>4.973</v>
      </c>
      <c r="F83" s="1">
        <v>2</v>
      </c>
      <c r="G83" s="2">
        <f t="shared" si="7"/>
        <v>9981.430380429176</v>
      </c>
      <c r="H83" s="2">
        <f t="shared" si="8"/>
        <v>9966.801146228401</v>
      </c>
      <c r="I83" s="1">
        <f t="shared" si="6"/>
        <v>3463.449</v>
      </c>
    </row>
    <row r="84" spans="2:9" ht="15">
      <c r="B84" s="1">
        <v>78</v>
      </c>
      <c r="C84" s="1">
        <v>246.4</v>
      </c>
      <c r="D84" s="1">
        <v>33.888</v>
      </c>
      <c r="E84" s="1">
        <v>11.48</v>
      </c>
      <c r="F84" s="1">
        <v>2</v>
      </c>
      <c r="G84" s="2">
        <f t="shared" si="7"/>
        <v>9988.679187950112</v>
      </c>
      <c r="H84" s="2">
        <f t="shared" si="8"/>
        <v>9949.875651406654</v>
      </c>
      <c r="I84" s="1">
        <f t="shared" si="6"/>
        <v>3469.956</v>
      </c>
    </row>
    <row r="85" spans="2:9" ht="15">
      <c r="B85" s="1">
        <v>79</v>
      </c>
      <c r="C85" s="1">
        <v>237.24</v>
      </c>
      <c r="D85" s="1">
        <v>37.707</v>
      </c>
      <c r="E85" s="1">
        <v>11.159</v>
      </c>
      <c r="F85" s="1">
        <v>2</v>
      </c>
      <c r="G85" s="2">
        <f t="shared" si="7"/>
        <v>9983.81649556015</v>
      </c>
      <c r="H85" s="2">
        <f t="shared" si="8"/>
        <v>9944.947055480021</v>
      </c>
      <c r="I85" s="1">
        <f t="shared" si="6"/>
        <v>3469.635</v>
      </c>
    </row>
    <row r="86" spans="2:9" ht="15">
      <c r="B86" s="1">
        <v>80</v>
      </c>
      <c r="C86" s="1">
        <v>202.46</v>
      </c>
      <c r="D86" s="1">
        <v>23.756</v>
      </c>
      <c r="E86" s="1">
        <v>1.388</v>
      </c>
      <c r="F86" s="1">
        <v>2</v>
      </c>
      <c r="G86" s="2">
        <f t="shared" si="7"/>
        <v>9968.088891143556</v>
      </c>
      <c r="H86" s="2">
        <f t="shared" si="8"/>
        <v>9961.21734561587</v>
      </c>
      <c r="I86" s="1">
        <f t="shared" si="6"/>
        <v>3459.864</v>
      </c>
    </row>
    <row r="87" spans="2:9" ht="15">
      <c r="B87" s="1">
        <v>81</v>
      </c>
      <c r="C87" s="1">
        <v>217.57</v>
      </c>
      <c r="D87" s="1">
        <v>46.267</v>
      </c>
      <c r="E87" s="1">
        <v>6.911</v>
      </c>
      <c r="F87" s="1">
        <v>2</v>
      </c>
      <c r="G87" s="2">
        <f t="shared" si="7"/>
        <v>9969.30106019768</v>
      </c>
      <c r="H87" s="2">
        <f t="shared" si="8"/>
        <v>9937.092456741882</v>
      </c>
      <c r="I87" s="1">
        <f t="shared" si="6"/>
        <v>3465.387</v>
      </c>
    </row>
    <row r="88" spans="2:9" ht="15">
      <c r="B88" s="1">
        <v>82</v>
      </c>
      <c r="C88" s="1">
        <v>217.54</v>
      </c>
      <c r="D88" s="1">
        <v>37.41</v>
      </c>
      <c r="E88" s="1">
        <v>-5.567</v>
      </c>
      <c r="F88" s="1">
        <v>2</v>
      </c>
      <c r="G88" s="2">
        <f t="shared" si="7"/>
        <v>9971.118169561767</v>
      </c>
      <c r="H88" s="2">
        <f t="shared" si="8"/>
        <v>9945.761129112861</v>
      </c>
      <c r="I88" s="1">
        <f t="shared" si="6"/>
        <v>3452.909</v>
      </c>
    </row>
    <row r="89" spans="2:9" ht="15">
      <c r="B89" s="1">
        <v>83</v>
      </c>
      <c r="C89" s="1">
        <v>196.35</v>
      </c>
      <c r="D89" s="1">
        <v>18.466</v>
      </c>
      <c r="E89" s="1">
        <v>1.423</v>
      </c>
      <c r="F89" s="1">
        <v>2</v>
      </c>
      <c r="G89" s="2">
        <f t="shared" si="7"/>
        <v>9968.790338663643</v>
      </c>
      <c r="H89" s="2">
        <f t="shared" si="8"/>
        <v>9966.926656939399</v>
      </c>
      <c r="I89" s="1">
        <f t="shared" si="6"/>
        <v>3459.899</v>
      </c>
    </row>
    <row r="90" spans="2:9" ht="15">
      <c r="B90" s="1">
        <v>84</v>
      </c>
      <c r="C90" s="1">
        <v>193.43</v>
      </c>
      <c r="D90" s="1">
        <v>34.648</v>
      </c>
      <c r="E90" s="1">
        <v>0.376</v>
      </c>
      <c r="F90" s="1">
        <v>2.15</v>
      </c>
      <c r="G90" s="2">
        <f t="shared" si="7"/>
        <v>9958.456050953742</v>
      </c>
      <c r="H90" s="2">
        <f t="shared" si="8"/>
        <v>9954.410231338077</v>
      </c>
      <c r="I90" s="1">
        <f t="shared" si="6"/>
        <v>3458.8520000000003</v>
      </c>
    </row>
    <row r="91" spans="2:9" ht="15">
      <c r="B91" s="1">
        <v>85</v>
      </c>
      <c r="C91" s="1">
        <v>193.25</v>
      </c>
      <c r="D91" s="1">
        <v>26.881</v>
      </c>
      <c r="E91" s="1">
        <v>-1.585</v>
      </c>
      <c r="F91" s="1">
        <v>2.15</v>
      </c>
      <c r="G91" s="2">
        <f t="shared" si="7"/>
        <v>9962.939157337654</v>
      </c>
      <c r="H91" s="2">
        <f t="shared" si="8"/>
        <v>9960.754802262005</v>
      </c>
      <c r="I91" s="1">
        <f t="shared" si="6"/>
        <v>3456.891</v>
      </c>
    </row>
    <row r="92" spans="1:9" s="5" customFormat="1" ht="15">
      <c r="A92" s="3" t="s">
        <v>19</v>
      </c>
      <c r="B92" s="3" t="s">
        <v>7</v>
      </c>
      <c r="C92" s="3">
        <v>0</v>
      </c>
      <c r="D92" s="3">
        <v>70.777</v>
      </c>
      <c r="E92" s="3">
        <v>3.275</v>
      </c>
      <c r="F92" s="3">
        <v>1.51</v>
      </c>
      <c r="G92" s="4">
        <f>COS(38*PI()/180+5*PI()/(180*60))*D92+9923.26</f>
        <v>9978.969601347517</v>
      </c>
      <c r="H92" s="4">
        <f>SIN(38*PI()/180+5*PI()/(180*60))*D92+9938.69</f>
        <v>9982.34574471591</v>
      </c>
      <c r="I92" s="3">
        <f aca="true" t="shared" si="9" ref="I92:I123">3455.192+E92</f>
        <v>3458.467</v>
      </c>
    </row>
    <row r="93" spans="1:9" s="5" customFormat="1" ht="15">
      <c r="A93" s="3" t="s">
        <v>37</v>
      </c>
      <c r="B93" s="3" t="s">
        <v>36</v>
      </c>
      <c r="C93" s="3">
        <v>142.1627</v>
      </c>
      <c r="D93" s="3">
        <v>38.927</v>
      </c>
      <c r="E93" s="3">
        <v>-6.845</v>
      </c>
      <c r="F93" s="3">
        <v>1.51</v>
      </c>
      <c r="G93" s="4">
        <f>COS((INT(C93)+38)*PI()/180+21*PI()/(180*60)+27*PI()/(180*3600))*D93+9923.26</f>
        <v>9884.33375775072</v>
      </c>
      <c r="H93" s="4">
        <f>SIN((INT(C93)+38)*PI()/180+21*PI()/(180*60)+27*PI()/(180*3600))*D93+9938.69</f>
        <v>9938.447114532353</v>
      </c>
      <c r="I93" s="3">
        <f t="shared" si="9"/>
        <v>3448.347</v>
      </c>
    </row>
    <row r="94" spans="2:9" ht="15">
      <c r="B94" s="1">
        <v>89</v>
      </c>
      <c r="C94" s="1">
        <v>12.16</v>
      </c>
      <c r="D94" s="1">
        <v>21.783</v>
      </c>
      <c r="E94" s="1">
        <v>-4.139</v>
      </c>
      <c r="F94" s="1">
        <v>2</v>
      </c>
      <c r="G94" s="2">
        <f aca="true" t="shared" si="10" ref="G94:G125">COS((INT(C94)+38)*PI()/180+(C94-INT(C94)+0.21)*100*PI()/(180*60)+27*PI()/(180*3600))*D94+9923.26</f>
        <v>9937.079233813338</v>
      </c>
      <c r="H94" s="2">
        <f aca="true" t="shared" si="11" ref="H94:H125">SIN((INT(C94)+38)*PI()/180+(C94-INT(C94)+0.21)*100*PI()/(180*60)+27*PI()/(180*3600))*D94+9938.69</f>
        <v>9955.528285714774</v>
      </c>
      <c r="I94" s="1">
        <f t="shared" si="9"/>
        <v>3451.053</v>
      </c>
    </row>
    <row r="95" spans="2:9" ht="15">
      <c r="B95" s="1">
        <v>90</v>
      </c>
      <c r="C95" s="1">
        <v>9.4047</v>
      </c>
      <c r="D95" s="1">
        <v>20.9</v>
      </c>
      <c r="E95" s="1">
        <v>-3.416</v>
      </c>
      <c r="F95" s="1">
        <v>2</v>
      </c>
      <c r="G95" s="2">
        <f t="shared" si="10"/>
        <v>9937.236152939513</v>
      </c>
      <c r="H95" s="2">
        <f t="shared" si="11"/>
        <v>9954.22953503202</v>
      </c>
      <c r="I95" s="1">
        <f t="shared" si="9"/>
        <v>3451.776</v>
      </c>
    </row>
    <row r="96" spans="2:9" ht="15">
      <c r="B96" s="1">
        <v>91</v>
      </c>
      <c r="C96" s="1">
        <v>9.16</v>
      </c>
      <c r="D96" s="1">
        <v>33.915</v>
      </c>
      <c r="E96" s="1">
        <v>-2.97</v>
      </c>
      <c r="F96" s="1">
        <v>2</v>
      </c>
      <c r="G96" s="2">
        <f t="shared" si="10"/>
        <v>9946.118399884048</v>
      </c>
      <c r="H96" s="2">
        <f t="shared" si="11"/>
        <v>9963.744356502233</v>
      </c>
      <c r="I96" s="1">
        <f t="shared" si="9"/>
        <v>3452.222</v>
      </c>
    </row>
    <row r="97" spans="2:9" ht="15">
      <c r="B97" s="1">
        <v>92</v>
      </c>
      <c r="C97" s="1">
        <v>11.26</v>
      </c>
      <c r="D97" s="1">
        <v>34.151</v>
      </c>
      <c r="E97" s="1">
        <v>-1.754</v>
      </c>
      <c r="F97" s="1">
        <v>2</v>
      </c>
      <c r="G97" s="2">
        <f t="shared" si="10"/>
        <v>9945.307198415456</v>
      </c>
      <c r="H97" s="2">
        <f t="shared" si="11"/>
        <v>9964.770871209175</v>
      </c>
      <c r="I97" s="1">
        <f t="shared" si="9"/>
        <v>3453.438</v>
      </c>
    </row>
    <row r="98" spans="2:9" ht="15">
      <c r="B98" s="1">
        <v>93</v>
      </c>
      <c r="C98" s="1">
        <v>47.42</v>
      </c>
      <c r="D98" s="1">
        <v>15.851</v>
      </c>
      <c r="E98" s="1">
        <v>-4.923</v>
      </c>
      <c r="F98" s="1">
        <v>2</v>
      </c>
      <c r="G98" s="2">
        <f t="shared" si="10"/>
        <v>9924.34984056301</v>
      </c>
      <c r="H98" s="2">
        <f t="shared" si="11"/>
        <v>9954.503489448798</v>
      </c>
      <c r="I98" s="1">
        <f t="shared" si="9"/>
        <v>3450.2690000000002</v>
      </c>
    </row>
    <row r="99" spans="2:9" ht="15">
      <c r="B99" s="1">
        <v>94</v>
      </c>
      <c r="C99" s="1">
        <v>42.2</v>
      </c>
      <c r="D99" s="1">
        <v>13.95</v>
      </c>
      <c r="E99" s="1">
        <v>-4.296</v>
      </c>
      <c r="F99" s="1">
        <v>2</v>
      </c>
      <c r="G99" s="2">
        <f t="shared" si="10"/>
        <v>9925.516575779377</v>
      </c>
      <c r="H99" s="2">
        <f t="shared" si="11"/>
        <v>9952.456276393852</v>
      </c>
      <c r="I99" s="1">
        <f t="shared" si="9"/>
        <v>3450.896</v>
      </c>
    </row>
    <row r="100" spans="2:9" ht="15">
      <c r="B100" s="1">
        <v>95</v>
      </c>
      <c r="C100" s="1">
        <v>27.53</v>
      </c>
      <c r="D100" s="1">
        <v>29.908</v>
      </c>
      <c r="E100" s="1">
        <v>0.495</v>
      </c>
      <c r="F100" s="1">
        <v>2</v>
      </c>
      <c r="G100" s="2">
        <f t="shared" si="10"/>
        <v>9935.309727553424</v>
      </c>
      <c r="H100" s="2">
        <f t="shared" si="11"/>
        <v>9966.063208249825</v>
      </c>
      <c r="I100" s="1">
        <f t="shared" si="9"/>
        <v>3455.687</v>
      </c>
    </row>
    <row r="101" spans="2:9" ht="15">
      <c r="B101" s="1">
        <v>96</v>
      </c>
      <c r="C101" s="1">
        <v>152.51</v>
      </c>
      <c r="D101" s="1">
        <v>20.003</v>
      </c>
      <c r="E101" s="1">
        <v>-7.29</v>
      </c>
      <c r="F101" s="1">
        <v>2</v>
      </c>
      <c r="G101" s="2">
        <f t="shared" si="10"/>
        <v>9903.638462776276</v>
      </c>
      <c r="H101" s="2">
        <f t="shared" si="11"/>
        <v>9934.80216178603</v>
      </c>
      <c r="I101" s="1">
        <f t="shared" si="9"/>
        <v>3447.902</v>
      </c>
    </row>
    <row r="102" spans="2:9" ht="15">
      <c r="B102" s="1">
        <v>97</v>
      </c>
      <c r="C102" s="1">
        <v>154.33</v>
      </c>
      <c r="D102" s="1">
        <v>19.802</v>
      </c>
      <c r="E102" s="1">
        <v>-6.496</v>
      </c>
      <c r="F102" s="1">
        <v>2</v>
      </c>
      <c r="G102" s="2">
        <f t="shared" si="10"/>
        <v>9903.958357679203</v>
      </c>
      <c r="H102" s="2">
        <f t="shared" si="11"/>
        <v>9934.266674585791</v>
      </c>
      <c r="I102" s="1">
        <f t="shared" si="9"/>
        <v>3448.696</v>
      </c>
    </row>
    <row r="103" spans="2:9" ht="15">
      <c r="B103" s="1">
        <v>98</v>
      </c>
      <c r="C103" s="1">
        <v>38.2</v>
      </c>
      <c r="D103" s="1">
        <v>25.242</v>
      </c>
      <c r="E103" s="1">
        <v>-1.532</v>
      </c>
      <c r="F103" s="1">
        <v>2</v>
      </c>
      <c r="G103" s="2">
        <f t="shared" si="10"/>
        <v>9929.07084550661</v>
      </c>
      <c r="H103" s="2">
        <f t="shared" si="11"/>
        <v>9963.254051752476</v>
      </c>
      <c r="I103" s="1">
        <f t="shared" si="9"/>
        <v>3453.66</v>
      </c>
    </row>
    <row r="104" spans="2:9" ht="15">
      <c r="B104" s="1">
        <v>99</v>
      </c>
      <c r="C104" s="1">
        <v>156.38</v>
      </c>
      <c r="D104" s="1">
        <v>33.245</v>
      </c>
      <c r="E104" s="1">
        <v>-8.431</v>
      </c>
      <c r="F104" s="1">
        <v>2</v>
      </c>
      <c r="G104" s="2">
        <f t="shared" si="10"/>
        <v>9891.146419704563</v>
      </c>
      <c r="H104" s="2">
        <f t="shared" si="11"/>
        <v>9930.090698539505</v>
      </c>
      <c r="I104" s="1">
        <f t="shared" si="9"/>
        <v>3446.761</v>
      </c>
    </row>
    <row r="105" spans="2:9" ht="15">
      <c r="B105" s="1">
        <v>100</v>
      </c>
      <c r="C105" s="1">
        <v>156.55</v>
      </c>
      <c r="D105" s="1">
        <v>33.461</v>
      </c>
      <c r="E105" s="1">
        <v>-7.65</v>
      </c>
      <c r="F105" s="1">
        <v>2</v>
      </c>
      <c r="G105" s="2">
        <f t="shared" si="10"/>
        <v>9890.980966505467</v>
      </c>
      <c r="H105" s="2">
        <f t="shared" si="11"/>
        <v>9929.875096843483</v>
      </c>
      <c r="I105" s="1">
        <f t="shared" si="9"/>
        <v>3447.542</v>
      </c>
    </row>
    <row r="106" spans="2:9" ht="15">
      <c r="B106" s="1">
        <v>101</v>
      </c>
      <c r="C106" s="1">
        <v>36.25</v>
      </c>
      <c r="D106" s="1">
        <v>23.565</v>
      </c>
      <c r="E106" s="1">
        <v>-4.524</v>
      </c>
      <c r="F106" s="1">
        <v>2</v>
      </c>
      <c r="G106" s="2">
        <f t="shared" si="10"/>
        <v>9929.448740579703</v>
      </c>
      <c r="H106" s="2">
        <f t="shared" si="11"/>
        <v>9961.427825644445</v>
      </c>
      <c r="I106" s="1">
        <f t="shared" si="9"/>
        <v>3450.668</v>
      </c>
    </row>
    <row r="107" spans="2:9" ht="15">
      <c r="B107" s="1">
        <v>102</v>
      </c>
      <c r="C107" s="1">
        <v>16.36</v>
      </c>
      <c r="D107" s="1">
        <v>30.265</v>
      </c>
      <c r="E107" s="1">
        <v>-3.665</v>
      </c>
      <c r="F107" s="1">
        <v>2</v>
      </c>
      <c r="G107" s="2">
        <f t="shared" si="10"/>
        <v>9940.63767563546</v>
      </c>
      <c r="H107" s="2">
        <f t="shared" si="11"/>
        <v>9963.468753288025</v>
      </c>
      <c r="I107" s="1">
        <f t="shared" si="9"/>
        <v>3451.527</v>
      </c>
    </row>
    <row r="108" spans="2:9" ht="15">
      <c r="B108" s="1">
        <v>103</v>
      </c>
      <c r="C108" s="1">
        <v>48.56</v>
      </c>
      <c r="D108" s="1">
        <v>19.885</v>
      </c>
      <c r="E108" s="1">
        <v>-4.935</v>
      </c>
      <c r="F108" s="1">
        <v>2</v>
      </c>
      <c r="G108" s="2">
        <f t="shared" si="10"/>
        <v>9924.199889600255</v>
      </c>
      <c r="H108" s="2">
        <f t="shared" si="11"/>
        <v>9958.552775046286</v>
      </c>
      <c r="I108" s="1">
        <f t="shared" si="9"/>
        <v>3450.257</v>
      </c>
    </row>
    <row r="109" spans="2:9" ht="15">
      <c r="B109" s="1">
        <v>104</v>
      </c>
      <c r="C109" s="1">
        <v>50.06</v>
      </c>
      <c r="D109" s="1">
        <v>20.169</v>
      </c>
      <c r="E109" s="1">
        <v>-4.118</v>
      </c>
      <c r="F109" s="1">
        <v>2</v>
      </c>
      <c r="G109" s="2">
        <f t="shared" si="10"/>
        <v>9923.802918254076</v>
      </c>
      <c r="H109" s="2">
        <f t="shared" si="11"/>
        <v>9958.851691416383</v>
      </c>
      <c r="I109" s="1">
        <f t="shared" si="9"/>
        <v>3451.074</v>
      </c>
    </row>
    <row r="110" spans="2:9" ht="15">
      <c r="B110" s="1">
        <v>105</v>
      </c>
      <c r="C110" s="1">
        <v>138.06</v>
      </c>
      <c r="D110" s="1">
        <v>25.558</v>
      </c>
      <c r="E110" s="1">
        <v>-7.967</v>
      </c>
      <c r="F110" s="1">
        <v>2</v>
      </c>
      <c r="G110" s="2">
        <f t="shared" si="10"/>
        <v>9897.750835199844</v>
      </c>
      <c r="H110" s="2">
        <f t="shared" si="11"/>
        <v>9940.269200810044</v>
      </c>
      <c r="I110" s="1">
        <f t="shared" si="9"/>
        <v>3447.225</v>
      </c>
    </row>
    <row r="111" spans="2:9" ht="15">
      <c r="B111" s="1">
        <v>106</v>
      </c>
      <c r="C111" s="1">
        <v>137.11</v>
      </c>
      <c r="D111" s="1">
        <v>25.512</v>
      </c>
      <c r="E111" s="1">
        <v>-7.084</v>
      </c>
      <c r="F111" s="1">
        <v>2</v>
      </c>
      <c r="G111" s="2">
        <f t="shared" si="10"/>
        <v>9897.82522491378</v>
      </c>
      <c r="H111" s="2">
        <f t="shared" si="11"/>
        <v>9940.673522198867</v>
      </c>
      <c r="I111" s="1">
        <f t="shared" si="9"/>
        <v>3448.108</v>
      </c>
    </row>
    <row r="112" spans="2:9" ht="15">
      <c r="B112" s="1">
        <v>107</v>
      </c>
      <c r="C112" s="1">
        <v>130.58</v>
      </c>
      <c r="D112" s="1">
        <v>34.702</v>
      </c>
      <c r="E112" s="1">
        <v>-9.674</v>
      </c>
      <c r="F112" s="1">
        <v>2</v>
      </c>
      <c r="G112" s="2">
        <f t="shared" si="10"/>
        <v>9889.15865618691</v>
      </c>
      <c r="H112" s="2">
        <f t="shared" si="11"/>
        <v>9945.118619925097</v>
      </c>
      <c r="I112" s="1">
        <f t="shared" si="9"/>
        <v>3445.518</v>
      </c>
    </row>
    <row r="113" spans="2:9" ht="15">
      <c r="B113" s="1">
        <v>108</v>
      </c>
      <c r="C113" s="1">
        <v>130.18</v>
      </c>
      <c r="D113" s="1">
        <v>34.426</v>
      </c>
      <c r="E113" s="1">
        <v>-9.151</v>
      </c>
      <c r="F113" s="1">
        <v>2</v>
      </c>
      <c r="G113" s="2">
        <f t="shared" si="10"/>
        <v>9889.506372732325</v>
      </c>
      <c r="H113" s="2">
        <f t="shared" si="11"/>
        <v>9945.460681079101</v>
      </c>
      <c r="I113" s="1">
        <f t="shared" si="9"/>
        <v>3446.041</v>
      </c>
    </row>
    <row r="114" spans="2:9" ht="15">
      <c r="B114" s="1">
        <v>109</v>
      </c>
      <c r="C114" s="1">
        <v>75.14</v>
      </c>
      <c r="D114" s="1">
        <v>18.272</v>
      </c>
      <c r="E114" s="1">
        <v>-5.819</v>
      </c>
      <c r="F114" s="1">
        <v>2</v>
      </c>
      <c r="G114" s="2">
        <f t="shared" si="10"/>
        <v>9915.94750138319</v>
      </c>
      <c r="H114" s="2">
        <f t="shared" si="11"/>
        <v>9955.434949924655</v>
      </c>
      <c r="I114" s="1">
        <f t="shared" si="9"/>
        <v>3449.373</v>
      </c>
    </row>
    <row r="115" spans="2:9" ht="15">
      <c r="B115" s="1">
        <v>110</v>
      </c>
      <c r="C115" s="1">
        <v>76.14</v>
      </c>
      <c r="D115" s="1">
        <v>19.757</v>
      </c>
      <c r="E115" s="1">
        <v>-4.897</v>
      </c>
      <c r="F115" s="1">
        <v>2</v>
      </c>
      <c r="G115" s="2">
        <f t="shared" si="10"/>
        <v>9915.038414490688</v>
      </c>
      <c r="H115" s="2">
        <f t="shared" si="11"/>
        <v>9956.655093395613</v>
      </c>
      <c r="I115" s="1">
        <f t="shared" si="9"/>
        <v>3450.295</v>
      </c>
    </row>
    <row r="116" spans="2:9" ht="15">
      <c r="B116" s="1">
        <v>111</v>
      </c>
      <c r="C116" s="1">
        <v>126.09</v>
      </c>
      <c r="D116" s="1">
        <v>33.698</v>
      </c>
      <c r="E116" s="1">
        <v>-7.74</v>
      </c>
      <c r="F116" s="1">
        <v>2</v>
      </c>
      <c r="G116" s="2">
        <f t="shared" si="10"/>
        <v>9890.786402462036</v>
      </c>
      <c r="H116" s="2">
        <f t="shared" si="11"/>
        <v>9947.691148090236</v>
      </c>
      <c r="I116" s="1">
        <f t="shared" si="9"/>
        <v>3447.452</v>
      </c>
    </row>
    <row r="117" spans="2:9" ht="15">
      <c r="B117" s="1">
        <v>112</v>
      </c>
      <c r="C117" s="1">
        <v>104.1</v>
      </c>
      <c r="D117" s="1">
        <v>16.7</v>
      </c>
      <c r="E117" s="1">
        <v>-6.494</v>
      </c>
      <c r="F117" s="1">
        <v>2</v>
      </c>
      <c r="G117" s="2">
        <f t="shared" si="10"/>
        <v>9910.00671236675</v>
      </c>
      <c r="H117" s="2">
        <f t="shared" si="11"/>
        <v>9948.85072669204</v>
      </c>
      <c r="I117" s="1">
        <f t="shared" si="9"/>
        <v>3448.698</v>
      </c>
    </row>
    <row r="118" spans="2:9" ht="15">
      <c r="B118" s="1">
        <v>113</v>
      </c>
      <c r="C118" s="1">
        <v>103.19</v>
      </c>
      <c r="D118" s="1">
        <v>17.97</v>
      </c>
      <c r="E118" s="1">
        <v>-5.659</v>
      </c>
      <c r="F118" s="1">
        <v>2</v>
      </c>
      <c r="G118" s="2">
        <f t="shared" si="10"/>
        <v>9909.162591662376</v>
      </c>
      <c r="H118" s="2">
        <f t="shared" si="11"/>
        <v>9949.833786527133</v>
      </c>
      <c r="I118" s="1">
        <f t="shared" si="9"/>
        <v>3449.533</v>
      </c>
    </row>
    <row r="119" spans="2:9" ht="15">
      <c r="B119" s="1">
        <v>114</v>
      </c>
      <c r="C119" s="1">
        <v>108.55</v>
      </c>
      <c r="D119" s="1">
        <v>35.097</v>
      </c>
      <c r="E119" s="1">
        <v>-5.066</v>
      </c>
      <c r="F119" s="1">
        <v>2</v>
      </c>
      <c r="G119" s="2">
        <f t="shared" si="10"/>
        <v>9893.734048077737</v>
      </c>
      <c r="H119" s="2">
        <f t="shared" si="11"/>
        <v>9957.664129020437</v>
      </c>
      <c r="I119" s="1">
        <f t="shared" si="9"/>
        <v>3450.126</v>
      </c>
    </row>
    <row r="120" spans="2:9" ht="15">
      <c r="B120" s="1">
        <v>115</v>
      </c>
      <c r="C120" s="1">
        <v>100.2</v>
      </c>
      <c r="D120" s="1">
        <v>38.345</v>
      </c>
      <c r="E120" s="1">
        <v>-1.345</v>
      </c>
      <c r="F120" s="1">
        <v>2</v>
      </c>
      <c r="G120" s="2">
        <f t="shared" si="10"/>
        <v>9894.456826121039</v>
      </c>
      <c r="H120" s="2">
        <f t="shared" si="11"/>
        <v>9964.002372458905</v>
      </c>
      <c r="I120" s="1">
        <f t="shared" si="9"/>
        <v>3453.847</v>
      </c>
    </row>
    <row r="121" spans="2:9" ht="15">
      <c r="B121" s="1">
        <v>116</v>
      </c>
      <c r="C121" s="1">
        <v>80.41</v>
      </c>
      <c r="D121" s="1">
        <v>29.198</v>
      </c>
      <c r="E121" s="1">
        <v>0.827</v>
      </c>
      <c r="F121" s="1">
        <v>2</v>
      </c>
      <c r="G121" s="2">
        <f t="shared" si="10"/>
        <v>9909.086332590368</v>
      </c>
      <c r="H121" s="2">
        <f t="shared" si="11"/>
        <v>9964.217051458427</v>
      </c>
      <c r="I121" s="1">
        <f t="shared" si="9"/>
        <v>3456.0190000000002</v>
      </c>
    </row>
    <row r="122" spans="2:9" ht="15">
      <c r="B122" s="1">
        <v>117</v>
      </c>
      <c r="C122" s="1">
        <v>92.14</v>
      </c>
      <c r="D122" s="1">
        <v>24.392</v>
      </c>
      <c r="E122" s="1">
        <v>-4.353</v>
      </c>
      <c r="F122" s="1">
        <v>2</v>
      </c>
      <c r="G122" s="2">
        <f t="shared" si="10"/>
        <v>9907.389278506202</v>
      </c>
      <c r="H122" s="2">
        <f t="shared" si="11"/>
        <v>9957.212685098719</v>
      </c>
      <c r="I122" s="1">
        <f t="shared" si="9"/>
        <v>3450.839</v>
      </c>
    </row>
    <row r="123" spans="1:9" ht="15">
      <c r="A123" s="1" t="s">
        <v>38</v>
      </c>
      <c r="B123" s="1">
        <v>118</v>
      </c>
      <c r="C123" s="1">
        <v>100.02</v>
      </c>
      <c r="D123" s="1">
        <v>18.867</v>
      </c>
      <c r="E123" s="1">
        <v>-4.447</v>
      </c>
      <c r="F123" s="1">
        <v>2</v>
      </c>
      <c r="G123" s="2">
        <f t="shared" si="10"/>
        <v>9909.153297670591</v>
      </c>
      <c r="H123" s="2">
        <f t="shared" si="11"/>
        <v>9951.218552924796</v>
      </c>
      <c r="I123" s="1">
        <f t="shared" si="9"/>
        <v>3450.745</v>
      </c>
    </row>
    <row r="124" spans="2:9" ht="15">
      <c r="B124" s="1">
        <v>119</v>
      </c>
      <c r="C124" s="1">
        <v>59.52</v>
      </c>
      <c r="D124" s="1">
        <v>30.5</v>
      </c>
      <c r="E124" s="1">
        <v>3.251</v>
      </c>
      <c r="F124" s="1">
        <v>2</v>
      </c>
      <c r="G124" s="2">
        <f t="shared" si="10"/>
        <v>9918.897084902286</v>
      </c>
      <c r="H124" s="2">
        <f t="shared" si="11"/>
        <v>9968.876337503085</v>
      </c>
      <c r="I124" s="1">
        <f aca="true" t="shared" si="12" ref="I124:I155">3455.192+E124</f>
        <v>3458.443</v>
      </c>
    </row>
    <row r="125" spans="2:9" ht="15">
      <c r="B125" s="1">
        <v>120</v>
      </c>
      <c r="C125" s="1">
        <v>67.56</v>
      </c>
      <c r="D125" s="1">
        <v>27.322</v>
      </c>
      <c r="E125" s="1">
        <v>1.388</v>
      </c>
      <c r="F125" s="1">
        <v>2</v>
      </c>
      <c r="G125" s="2">
        <f t="shared" si="10"/>
        <v>9915.595819783834</v>
      </c>
      <c r="H125" s="2">
        <f t="shared" si="11"/>
        <v>9964.915026703784</v>
      </c>
      <c r="I125" s="1">
        <f t="shared" si="12"/>
        <v>3456.58</v>
      </c>
    </row>
    <row r="126" spans="2:9" ht="15">
      <c r="B126" s="1">
        <v>121</v>
      </c>
      <c r="C126" s="1">
        <v>73.59</v>
      </c>
      <c r="D126" s="1">
        <v>21.453</v>
      </c>
      <c r="E126" s="1">
        <v>-4.655</v>
      </c>
      <c r="F126" s="1">
        <v>2</v>
      </c>
      <c r="G126" s="2">
        <f aca="true" t="shared" si="13" ref="G126:G157">COS((INT(C126)+38)*PI()/180+(C126-INT(C126)+0.21)*100*PI()/(180*60)+27*PI()/(180*3600))*D126+9923.26</f>
        <v>9915.105383509162</v>
      </c>
      <c r="H126" s="2">
        <f aca="true" t="shared" si="14" ref="H126:H157">SIN((INT(C126)+38)*PI()/180+(C126-INT(C126)+0.21)*100*PI()/(180*60)+27*PI()/(180*3600))*D126+9938.69</f>
        <v>9958.532717527783</v>
      </c>
      <c r="I126" s="1">
        <f t="shared" si="12"/>
        <v>3450.537</v>
      </c>
    </row>
    <row r="127" spans="2:9" ht="15">
      <c r="B127" s="1">
        <v>122</v>
      </c>
      <c r="C127" s="1">
        <v>58.14</v>
      </c>
      <c r="D127" s="1">
        <v>25.36</v>
      </c>
      <c r="E127" s="1">
        <v>0.018</v>
      </c>
      <c r="F127" s="1">
        <v>2</v>
      </c>
      <c r="G127" s="2">
        <f t="shared" si="13"/>
        <v>9920.349224320786</v>
      </c>
      <c r="H127" s="2">
        <f t="shared" si="14"/>
        <v>9963.882399348719</v>
      </c>
      <c r="I127" s="1">
        <f t="shared" si="12"/>
        <v>3455.21</v>
      </c>
    </row>
    <row r="128" spans="2:9" ht="15">
      <c r="B128" s="1">
        <v>123</v>
      </c>
      <c r="C128" s="1">
        <v>46.15</v>
      </c>
      <c r="D128" s="1">
        <v>30.654</v>
      </c>
      <c r="E128" s="1">
        <v>3.296</v>
      </c>
      <c r="F128" s="1">
        <v>2</v>
      </c>
      <c r="G128" s="2">
        <f t="shared" si="13"/>
        <v>9926.140801420603</v>
      </c>
      <c r="H128" s="2">
        <f t="shared" si="14"/>
        <v>9969.208333820428</v>
      </c>
      <c r="I128" s="1">
        <f t="shared" si="12"/>
        <v>3458.488</v>
      </c>
    </row>
    <row r="129" spans="2:9" ht="15">
      <c r="B129" s="1">
        <v>124</v>
      </c>
      <c r="C129" s="1">
        <v>5.31</v>
      </c>
      <c r="D129" s="1">
        <v>16.345</v>
      </c>
      <c r="E129" s="1">
        <v>-2.681</v>
      </c>
      <c r="F129" s="1">
        <v>2</v>
      </c>
      <c r="G129" s="2">
        <f t="shared" si="13"/>
        <v>9935.042516803405</v>
      </c>
      <c r="H129" s="2">
        <f t="shared" si="14"/>
        <v>9950.018341572248</v>
      </c>
      <c r="I129" s="1">
        <f t="shared" si="12"/>
        <v>3452.511</v>
      </c>
    </row>
    <row r="130" spans="2:9" ht="15">
      <c r="B130" s="1">
        <v>125</v>
      </c>
      <c r="C130" s="1">
        <v>58.25</v>
      </c>
      <c r="D130" s="1">
        <v>4.778</v>
      </c>
      <c r="E130" s="1">
        <v>-3.9</v>
      </c>
      <c r="F130" s="1">
        <v>2</v>
      </c>
      <c r="G130" s="2">
        <f t="shared" si="13"/>
        <v>9922.69640503152</v>
      </c>
      <c r="H130" s="2">
        <f t="shared" si="14"/>
        <v>9943.434643791847</v>
      </c>
      <c r="I130" s="1">
        <f t="shared" si="12"/>
        <v>3451.292</v>
      </c>
    </row>
    <row r="131" spans="2:9" ht="15">
      <c r="B131" s="1">
        <v>126</v>
      </c>
      <c r="C131" s="1">
        <v>343.47</v>
      </c>
      <c r="D131" s="1">
        <v>16.975</v>
      </c>
      <c r="E131" s="1">
        <v>1.675</v>
      </c>
      <c r="F131" s="1">
        <v>2</v>
      </c>
      <c r="G131" s="2">
        <f t="shared" si="13"/>
        <v>9938.983268075686</v>
      </c>
      <c r="H131" s="2">
        <f t="shared" si="14"/>
        <v>9945.087614088088</v>
      </c>
      <c r="I131" s="1">
        <f t="shared" si="12"/>
        <v>3456.867</v>
      </c>
    </row>
    <row r="132" spans="2:9" ht="15">
      <c r="B132" s="1">
        <v>127</v>
      </c>
      <c r="C132" s="1">
        <v>337.01</v>
      </c>
      <c r="D132" s="1">
        <v>9.826</v>
      </c>
      <c r="E132" s="1">
        <v>0.246</v>
      </c>
      <c r="F132" s="1">
        <v>2</v>
      </c>
      <c r="G132" s="2">
        <f t="shared" si="13"/>
        <v>9932.734376976228</v>
      </c>
      <c r="H132" s="2">
        <f t="shared" si="14"/>
        <v>9941.295082899316</v>
      </c>
      <c r="I132" s="1">
        <f t="shared" si="12"/>
        <v>3455.438</v>
      </c>
    </row>
    <row r="133" spans="2:9" ht="15">
      <c r="B133" s="1">
        <v>128</v>
      </c>
      <c r="C133" s="1">
        <v>331.4</v>
      </c>
      <c r="D133" s="1">
        <v>5.501</v>
      </c>
      <c r="E133" s="1">
        <v>1.11</v>
      </c>
      <c r="F133" s="1">
        <v>2</v>
      </c>
      <c r="G133" s="2">
        <f t="shared" si="13"/>
        <v>9928.677024059341</v>
      </c>
      <c r="H133" s="2">
        <f t="shared" si="14"/>
        <v>9939.64752354567</v>
      </c>
      <c r="I133" s="1">
        <f t="shared" si="12"/>
        <v>3456.302</v>
      </c>
    </row>
    <row r="134" spans="2:9" ht="15">
      <c r="B134" s="1">
        <v>129</v>
      </c>
      <c r="C134" s="1">
        <v>155.3</v>
      </c>
      <c r="D134" s="1">
        <v>11.984</v>
      </c>
      <c r="E134" s="1">
        <v>-3.592</v>
      </c>
      <c r="F134" s="1">
        <v>2</v>
      </c>
      <c r="G134" s="2">
        <f t="shared" si="13"/>
        <v>9911.62480142354</v>
      </c>
      <c r="H134" s="2">
        <f t="shared" si="14"/>
        <v>9935.819736930813</v>
      </c>
      <c r="I134" s="1">
        <f t="shared" si="12"/>
        <v>3451.6</v>
      </c>
    </row>
    <row r="135" spans="2:9" ht="15">
      <c r="B135" s="1">
        <v>130</v>
      </c>
      <c r="C135" s="1">
        <v>6.42</v>
      </c>
      <c r="D135" s="1">
        <v>7.918</v>
      </c>
      <c r="E135" s="1">
        <v>-1.674</v>
      </c>
      <c r="F135" s="1">
        <v>2</v>
      </c>
      <c r="G135" s="2">
        <f t="shared" si="13"/>
        <v>9928.853249847289</v>
      </c>
      <c r="H135" s="2">
        <f t="shared" si="14"/>
        <v>9944.294487500727</v>
      </c>
      <c r="I135" s="1">
        <f t="shared" si="12"/>
        <v>3453.518</v>
      </c>
    </row>
    <row r="136" spans="2:9" ht="15">
      <c r="B136" s="1">
        <v>131</v>
      </c>
      <c r="C136" s="1">
        <v>171.12</v>
      </c>
      <c r="D136" s="1">
        <v>10.144</v>
      </c>
      <c r="E136" s="1">
        <v>-0.336</v>
      </c>
      <c r="F136" s="1">
        <v>2</v>
      </c>
      <c r="G136" s="2">
        <f t="shared" si="13"/>
        <v>9914.4361292144</v>
      </c>
      <c r="H136" s="2">
        <f t="shared" si="14"/>
        <v>9933.685997566045</v>
      </c>
      <c r="I136" s="1">
        <f t="shared" si="12"/>
        <v>3454.856</v>
      </c>
    </row>
    <row r="137" spans="2:9" ht="15">
      <c r="B137" s="1">
        <v>132</v>
      </c>
      <c r="C137" s="1">
        <v>329.17</v>
      </c>
      <c r="D137" s="1">
        <v>31.01</v>
      </c>
      <c r="E137" s="1">
        <v>6.432</v>
      </c>
      <c r="F137" s="1">
        <v>2</v>
      </c>
      <c r="G137" s="2">
        <f t="shared" si="13"/>
        <v>9953.994663219899</v>
      </c>
      <c r="H137" s="2">
        <f t="shared" si="14"/>
        <v>9942.813175567378</v>
      </c>
      <c r="I137" s="1">
        <f t="shared" si="12"/>
        <v>3461.624</v>
      </c>
    </row>
    <row r="138" spans="2:9" ht="15">
      <c r="B138" s="1">
        <v>133</v>
      </c>
      <c r="C138" s="1">
        <v>313.44</v>
      </c>
      <c r="D138" s="1">
        <v>25.632</v>
      </c>
      <c r="E138" s="1">
        <v>4.899</v>
      </c>
      <c r="F138" s="1">
        <v>2</v>
      </c>
      <c r="G138" s="2">
        <f t="shared" si="13"/>
        <v>9948.648174600683</v>
      </c>
      <c r="H138" s="2">
        <f t="shared" si="14"/>
        <v>9935.162959534508</v>
      </c>
      <c r="I138" s="1">
        <f t="shared" si="12"/>
        <v>3460.091</v>
      </c>
    </row>
    <row r="139" spans="2:9" ht="15">
      <c r="B139" s="1">
        <v>134</v>
      </c>
      <c r="C139" s="1">
        <v>302.35</v>
      </c>
      <c r="D139" s="1">
        <v>19.245</v>
      </c>
      <c r="E139" s="1">
        <v>5.617</v>
      </c>
      <c r="F139" s="1">
        <v>2</v>
      </c>
      <c r="G139" s="2">
        <f t="shared" si="13"/>
        <v>9941.450025137117</v>
      </c>
      <c r="H139" s="2">
        <f t="shared" si="14"/>
        <v>9932.405653533495</v>
      </c>
      <c r="I139" s="1">
        <f t="shared" si="12"/>
        <v>3460.809</v>
      </c>
    </row>
    <row r="140" spans="2:9" ht="15">
      <c r="B140" s="1">
        <v>135</v>
      </c>
      <c r="C140" s="1">
        <v>256.05</v>
      </c>
      <c r="D140" s="1">
        <v>12.497</v>
      </c>
      <c r="E140" s="1">
        <v>3.255</v>
      </c>
      <c r="F140" s="1">
        <v>2</v>
      </c>
      <c r="G140" s="2">
        <f t="shared" si="13"/>
        <v>9928.430675581836</v>
      </c>
      <c r="H140" s="2">
        <f t="shared" si="14"/>
        <v>9927.312868418296</v>
      </c>
      <c r="I140" s="1">
        <f t="shared" si="12"/>
        <v>3458.447</v>
      </c>
    </row>
    <row r="141" spans="2:9" ht="15">
      <c r="B141" s="1">
        <v>136</v>
      </c>
      <c r="C141" s="1">
        <v>217.19</v>
      </c>
      <c r="D141" s="1">
        <v>16.634</v>
      </c>
      <c r="E141" s="1">
        <v>2.785</v>
      </c>
      <c r="F141" s="1">
        <v>2</v>
      </c>
      <c r="G141" s="2">
        <f t="shared" si="13"/>
        <v>9919.144151335217</v>
      </c>
      <c r="H141" s="2">
        <f t="shared" si="14"/>
        <v>9922.57324642589</v>
      </c>
      <c r="I141" s="1">
        <f t="shared" si="12"/>
        <v>3457.977</v>
      </c>
    </row>
    <row r="142" spans="2:9" ht="15">
      <c r="B142" s="1">
        <v>137</v>
      </c>
      <c r="C142" s="1">
        <v>252.23</v>
      </c>
      <c r="D142" s="1">
        <v>19.838</v>
      </c>
      <c r="E142" s="1">
        <v>8.498</v>
      </c>
      <c r="F142" s="1">
        <v>2</v>
      </c>
      <c r="G142" s="2">
        <f t="shared" si="13"/>
        <v>9930.28545754096</v>
      </c>
      <c r="H142" s="2">
        <f t="shared" si="14"/>
        <v>9920.1376634803</v>
      </c>
      <c r="I142" s="1">
        <f t="shared" si="12"/>
        <v>3463.69</v>
      </c>
    </row>
    <row r="143" spans="2:9" ht="15">
      <c r="B143" s="1">
        <v>138</v>
      </c>
      <c r="C143" s="1">
        <v>224.56</v>
      </c>
      <c r="D143" s="1">
        <v>17.753</v>
      </c>
      <c r="E143" s="1">
        <v>6.832</v>
      </c>
      <c r="F143" s="1">
        <v>2</v>
      </c>
      <c r="G143" s="2">
        <f t="shared" si="13"/>
        <v>9921.185923551935</v>
      </c>
      <c r="H143" s="2">
        <f t="shared" si="14"/>
        <v>9921.058573061502</v>
      </c>
      <c r="I143" s="1">
        <f t="shared" si="12"/>
        <v>3462.024</v>
      </c>
    </row>
    <row r="144" spans="2:9" ht="15">
      <c r="B144" s="1">
        <v>139</v>
      </c>
      <c r="C144" s="1">
        <v>216.15</v>
      </c>
      <c r="D144" s="1">
        <v>27.728</v>
      </c>
      <c r="E144" s="1">
        <v>8.34</v>
      </c>
      <c r="F144" s="1">
        <v>2</v>
      </c>
      <c r="G144" s="2">
        <f t="shared" si="13"/>
        <v>9915.900159305269</v>
      </c>
      <c r="H144" s="2">
        <f t="shared" si="14"/>
        <v>9911.95659900147</v>
      </c>
      <c r="I144" s="1">
        <f t="shared" si="12"/>
        <v>3463.532</v>
      </c>
    </row>
    <row r="145" spans="2:9" ht="15">
      <c r="B145" s="1">
        <v>140</v>
      </c>
      <c r="C145" s="1">
        <v>204.3</v>
      </c>
      <c r="D145" s="1">
        <v>24.258</v>
      </c>
      <c r="E145" s="1">
        <v>2.051</v>
      </c>
      <c r="F145" s="1">
        <v>2</v>
      </c>
      <c r="G145" s="2">
        <f t="shared" si="13"/>
        <v>9912.193376429743</v>
      </c>
      <c r="H145" s="2">
        <f t="shared" si="14"/>
        <v>9917.10342067964</v>
      </c>
      <c r="I145" s="1">
        <f t="shared" si="12"/>
        <v>3457.243</v>
      </c>
    </row>
    <row r="146" spans="2:9" ht="15">
      <c r="B146" s="1">
        <v>141</v>
      </c>
      <c r="C146" s="1">
        <v>209.56</v>
      </c>
      <c r="D146" s="1">
        <v>29.374</v>
      </c>
      <c r="E146" s="1">
        <v>5.849</v>
      </c>
      <c r="F146" s="1">
        <v>2</v>
      </c>
      <c r="G146" s="2">
        <f t="shared" si="13"/>
        <v>9912.39469242989</v>
      </c>
      <c r="H146" s="2">
        <f t="shared" si="14"/>
        <v>9911.399397818903</v>
      </c>
      <c r="I146" s="1">
        <f t="shared" si="12"/>
        <v>3461.041</v>
      </c>
    </row>
    <row r="147" spans="2:9" ht="15">
      <c r="B147" s="1">
        <v>142</v>
      </c>
      <c r="C147" s="1">
        <v>194.45</v>
      </c>
      <c r="D147" s="1">
        <v>36.56</v>
      </c>
      <c r="E147" s="1">
        <v>2.019</v>
      </c>
      <c r="F147" s="1">
        <v>2</v>
      </c>
      <c r="G147" s="2">
        <f t="shared" si="13"/>
        <v>9901.31246379526</v>
      </c>
      <c r="H147" s="2">
        <f t="shared" si="14"/>
        <v>9909.450655709445</v>
      </c>
      <c r="I147" s="1">
        <f t="shared" si="12"/>
        <v>3457.211</v>
      </c>
    </row>
    <row r="148" spans="2:9" ht="15">
      <c r="B148" s="1">
        <v>143</v>
      </c>
      <c r="C148" s="1">
        <v>201.3</v>
      </c>
      <c r="D148" s="1">
        <v>34.959</v>
      </c>
      <c r="E148" s="1">
        <v>3.347</v>
      </c>
      <c r="F148" s="1">
        <v>2</v>
      </c>
      <c r="G148" s="2">
        <f t="shared" si="13"/>
        <v>9905.705256411806</v>
      </c>
      <c r="H148" s="2">
        <f t="shared" si="14"/>
        <v>9908.458184663294</v>
      </c>
      <c r="I148" s="1">
        <f t="shared" si="12"/>
        <v>3458.539</v>
      </c>
    </row>
    <row r="149" spans="2:9" ht="15">
      <c r="B149" s="1">
        <v>144</v>
      </c>
      <c r="C149" s="1">
        <v>184.2</v>
      </c>
      <c r="D149" s="1">
        <v>28.267</v>
      </c>
      <c r="E149" s="1">
        <v>-0.867</v>
      </c>
      <c r="F149" s="1">
        <v>2</v>
      </c>
      <c r="G149" s="2">
        <f t="shared" si="13"/>
        <v>9902.483102498642</v>
      </c>
      <c r="H149" s="2">
        <f t="shared" si="14"/>
        <v>9919.523784431505</v>
      </c>
      <c r="I149" s="1">
        <f t="shared" si="12"/>
        <v>3454.325</v>
      </c>
    </row>
    <row r="150" spans="2:9" ht="15">
      <c r="B150" s="1">
        <v>145</v>
      </c>
      <c r="C150" s="1">
        <v>186.24</v>
      </c>
      <c r="D150" s="1">
        <v>24.628</v>
      </c>
      <c r="E150" s="1">
        <v>-0.875</v>
      </c>
      <c r="F150" s="1">
        <v>2</v>
      </c>
      <c r="G150" s="2">
        <f t="shared" si="13"/>
        <v>9905.771824320012</v>
      </c>
      <c r="H150" s="2">
        <f t="shared" si="14"/>
        <v>9921.349236020698</v>
      </c>
      <c r="I150" s="1">
        <f t="shared" si="12"/>
        <v>3454.317</v>
      </c>
    </row>
    <row r="151" spans="2:9" ht="15">
      <c r="B151" s="1">
        <v>146</v>
      </c>
      <c r="C151" s="1">
        <v>166.25</v>
      </c>
      <c r="D151" s="1">
        <v>16.906</v>
      </c>
      <c r="E151" s="1">
        <v>-2.886</v>
      </c>
      <c r="F151" s="1">
        <v>2</v>
      </c>
      <c r="G151" s="2">
        <f t="shared" si="13"/>
        <v>9907.909918225285</v>
      </c>
      <c r="H151" s="2">
        <f t="shared" si="14"/>
        <v>9931.605663368418</v>
      </c>
      <c r="I151" s="1">
        <f t="shared" si="12"/>
        <v>3452.306</v>
      </c>
    </row>
    <row r="152" spans="2:9" ht="15">
      <c r="B152" s="1">
        <v>147</v>
      </c>
      <c r="C152" s="1">
        <v>168.42</v>
      </c>
      <c r="D152" s="1">
        <v>32.257</v>
      </c>
      <c r="E152" s="1">
        <v>-3.087</v>
      </c>
      <c r="F152" s="1">
        <v>2</v>
      </c>
      <c r="G152" s="2">
        <f t="shared" si="13"/>
        <v>9894.533513588787</v>
      </c>
      <c r="H152" s="2">
        <f t="shared" si="14"/>
        <v>9924.016792188946</v>
      </c>
      <c r="I152" s="1">
        <f t="shared" si="12"/>
        <v>3452.105</v>
      </c>
    </row>
    <row r="153" spans="2:9" ht="15">
      <c r="B153" s="1">
        <v>148</v>
      </c>
      <c r="C153" s="1">
        <v>187.28</v>
      </c>
      <c r="D153" s="1">
        <v>16.862</v>
      </c>
      <c r="E153" s="1">
        <v>0.636</v>
      </c>
      <c r="F153" s="1">
        <v>2</v>
      </c>
      <c r="G153" s="2">
        <f t="shared" si="13"/>
        <v>9911.50950188395</v>
      </c>
      <c r="H153" s="2">
        <f t="shared" si="14"/>
        <v>9926.596496040243</v>
      </c>
      <c r="I153" s="1">
        <f t="shared" si="12"/>
        <v>3455.828</v>
      </c>
    </row>
    <row r="154" spans="2:9" ht="15">
      <c r="B154" s="1">
        <v>149</v>
      </c>
      <c r="C154" s="1">
        <v>181.21</v>
      </c>
      <c r="D154" s="1">
        <v>52.138</v>
      </c>
      <c r="E154" s="1">
        <v>-1.465</v>
      </c>
      <c r="F154" s="1">
        <v>2</v>
      </c>
      <c r="G154" s="2">
        <f t="shared" si="13"/>
        <v>9883.149405836048</v>
      </c>
      <c r="H154" s="2">
        <f t="shared" si="14"/>
        <v>9905.380672780517</v>
      </c>
      <c r="I154" s="1">
        <f t="shared" si="12"/>
        <v>3453.727</v>
      </c>
    </row>
    <row r="155" spans="2:9" ht="15">
      <c r="B155" s="1">
        <v>150</v>
      </c>
      <c r="C155" s="1">
        <v>167.46</v>
      </c>
      <c r="D155" s="1">
        <v>51.178</v>
      </c>
      <c r="E155" s="1">
        <v>-5.252</v>
      </c>
      <c r="F155" s="1">
        <v>2</v>
      </c>
      <c r="G155" s="2">
        <f t="shared" si="13"/>
        <v>9877.3102454575</v>
      </c>
      <c r="H155" s="2">
        <f t="shared" si="14"/>
        <v>9916.155410110588</v>
      </c>
      <c r="I155" s="1">
        <f t="shared" si="12"/>
        <v>3449.94</v>
      </c>
    </row>
    <row r="156" spans="2:9" ht="15">
      <c r="B156" s="1">
        <v>151</v>
      </c>
      <c r="C156" s="1">
        <v>149.55</v>
      </c>
      <c r="D156" s="1">
        <v>52.493</v>
      </c>
      <c r="E156" s="1">
        <v>-8.394</v>
      </c>
      <c r="F156" s="1">
        <v>2</v>
      </c>
      <c r="G156" s="2">
        <f t="shared" si="13"/>
        <v>9871.313411430214</v>
      </c>
      <c r="H156" s="2">
        <f t="shared" si="14"/>
        <v>9931.135730679858</v>
      </c>
      <c r="I156" s="1">
        <f aca="true" t="shared" si="15" ref="I156:I191">3455.192+E156</f>
        <v>3446.7980000000002</v>
      </c>
    </row>
    <row r="157" spans="2:9" ht="15">
      <c r="B157" s="1">
        <v>152</v>
      </c>
      <c r="C157" s="1">
        <v>150.14</v>
      </c>
      <c r="D157" s="1">
        <v>72.898</v>
      </c>
      <c r="E157" s="1">
        <v>-12.92</v>
      </c>
      <c r="F157" s="1">
        <v>2</v>
      </c>
      <c r="G157" s="2">
        <f t="shared" si="13"/>
        <v>9851.179894249717</v>
      </c>
      <c r="H157" s="2">
        <f t="shared" si="14"/>
        <v>9927.800704383291</v>
      </c>
      <c r="I157" s="1">
        <f t="shared" si="15"/>
        <v>3442.272</v>
      </c>
    </row>
    <row r="158" spans="2:9" ht="15">
      <c r="B158" s="1">
        <v>153</v>
      </c>
      <c r="C158" s="1">
        <v>160.47</v>
      </c>
      <c r="D158" s="1">
        <v>74.906</v>
      </c>
      <c r="E158" s="1">
        <v>-10.75</v>
      </c>
      <c r="F158" s="1">
        <v>2</v>
      </c>
      <c r="G158" s="2">
        <f aca="true" t="shared" si="16" ref="G158:G191">COS((INT(C158)+38)*PI()/180+(C158-INT(C158)+0.21)*100*PI()/(180*60)+27*PI()/(180*3600))*D158+9923.26</f>
        <v>9852.495142867529</v>
      </c>
      <c r="H158" s="2">
        <f aca="true" t="shared" si="17" ref="H158:H191">SIN((INT(C158)+38)*PI()/180+(C158-INT(C158)+0.21)*100*PI()/(180*60)+27*PI()/(180*3600))*D158+9938.69</f>
        <v>9914.128977402788</v>
      </c>
      <c r="I158" s="1">
        <f t="shared" si="15"/>
        <v>3444.442</v>
      </c>
    </row>
    <row r="159" spans="2:9" ht="15">
      <c r="B159" s="1">
        <v>154</v>
      </c>
      <c r="C159" s="1">
        <v>167.48</v>
      </c>
      <c r="D159" s="1">
        <v>79.741</v>
      </c>
      <c r="E159" s="1">
        <v>-5.376</v>
      </c>
      <c r="F159" s="1">
        <v>2</v>
      </c>
      <c r="G159" s="2">
        <f t="shared" si="16"/>
        <v>9851.685625365788</v>
      </c>
      <c r="H159" s="2">
        <f t="shared" si="17"/>
        <v>9903.536963477938</v>
      </c>
      <c r="I159" s="1">
        <f t="shared" si="15"/>
        <v>3449.816</v>
      </c>
    </row>
    <row r="160" spans="2:9" ht="15">
      <c r="B160" s="1">
        <v>155</v>
      </c>
      <c r="C160" s="1">
        <v>167.31</v>
      </c>
      <c r="D160" s="1">
        <v>90.398</v>
      </c>
      <c r="E160" s="1">
        <v>-5.748</v>
      </c>
      <c r="F160" s="1">
        <v>2</v>
      </c>
      <c r="G160" s="2">
        <f t="shared" si="16"/>
        <v>9841.923980842259</v>
      </c>
      <c r="H160" s="2">
        <f t="shared" si="17"/>
        <v>9899.240660441885</v>
      </c>
      <c r="I160" s="1">
        <f t="shared" si="15"/>
        <v>3449.444</v>
      </c>
    </row>
    <row r="161" spans="2:9" ht="15">
      <c r="B161" s="1">
        <v>156</v>
      </c>
      <c r="C161" s="1">
        <v>160.36</v>
      </c>
      <c r="D161" s="1">
        <v>88.498</v>
      </c>
      <c r="E161" s="1">
        <v>-12.077</v>
      </c>
      <c r="F161" s="1">
        <v>2</v>
      </c>
      <c r="G161" s="2">
        <f t="shared" si="16"/>
        <v>9839.562148290564</v>
      </c>
      <c r="H161" s="2">
        <f t="shared" si="17"/>
        <v>9909.939945683089</v>
      </c>
      <c r="I161" s="1">
        <f t="shared" si="15"/>
        <v>3443.115</v>
      </c>
    </row>
    <row r="162" spans="2:9" ht="15">
      <c r="B162" s="1">
        <v>157</v>
      </c>
      <c r="C162" s="1">
        <v>153.21</v>
      </c>
      <c r="D162" s="1">
        <v>86.208</v>
      </c>
      <c r="E162" s="1">
        <v>-14.178</v>
      </c>
      <c r="F162" s="1">
        <v>2</v>
      </c>
      <c r="G162" s="2">
        <f t="shared" si="16"/>
        <v>9838.84544903882</v>
      </c>
      <c r="H162" s="2">
        <f t="shared" si="17"/>
        <v>9921.197062853187</v>
      </c>
      <c r="I162" s="1">
        <f t="shared" si="15"/>
        <v>3441.014</v>
      </c>
    </row>
    <row r="163" spans="2:9" ht="15">
      <c r="B163" s="1">
        <v>158</v>
      </c>
      <c r="C163" s="1">
        <v>146.59</v>
      </c>
      <c r="D163" s="1">
        <v>88.165</v>
      </c>
      <c r="E163" s="1">
        <v>-16.097</v>
      </c>
      <c r="F163" s="1">
        <v>2</v>
      </c>
      <c r="G163" s="2">
        <f t="shared" si="16"/>
        <v>9835.477758207537</v>
      </c>
      <c r="H163" s="2">
        <f t="shared" si="17"/>
        <v>9930.483584772306</v>
      </c>
      <c r="I163" s="1">
        <f t="shared" si="15"/>
        <v>3439.095</v>
      </c>
    </row>
    <row r="164" spans="2:9" ht="15">
      <c r="B164" s="1">
        <v>159</v>
      </c>
      <c r="C164" s="1">
        <v>146.29</v>
      </c>
      <c r="D164" s="1">
        <v>36.637</v>
      </c>
      <c r="E164" s="1">
        <v>-9.276</v>
      </c>
      <c r="F164" s="1">
        <v>2</v>
      </c>
      <c r="G164" s="2">
        <f t="shared" si="16"/>
        <v>9886.75368524178</v>
      </c>
      <c r="H164" s="2">
        <f t="shared" si="17"/>
        <v>9935.598276892446</v>
      </c>
      <c r="I164" s="1">
        <f t="shared" si="15"/>
        <v>3445.916</v>
      </c>
    </row>
    <row r="165" spans="2:9" ht="15">
      <c r="B165" s="1">
        <v>160</v>
      </c>
      <c r="C165" s="1">
        <v>147.52</v>
      </c>
      <c r="D165" s="1">
        <v>106.314</v>
      </c>
      <c r="E165" s="1">
        <v>-17.74</v>
      </c>
      <c r="F165" s="1">
        <v>2</v>
      </c>
      <c r="G165" s="2">
        <f t="shared" si="16"/>
        <v>9817.572686720376</v>
      </c>
      <c r="H165" s="2">
        <f t="shared" si="17"/>
        <v>9927.163577843292</v>
      </c>
      <c r="I165" s="1">
        <f t="shared" si="15"/>
        <v>3437.452</v>
      </c>
    </row>
    <row r="166" spans="2:9" ht="15">
      <c r="B166" s="1">
        <v>161</v>
      </c>
      <c r="C166" s="1">
        <v>142.13</v>
      </c>
      <c r="D166" s="1">
        <v>34.705</v>
      </c>
      <c r="E166" s="1">
        <v>-10.319</v>
      </c>
      <c r="F166" s="1">
        <v>2</v>
      </c>
      <c r="G166" s="2">
        <f t="shared" si="16"/>
        <v>9888.556742565477</v>
      </c>
      <c r="H166" s="2">
        <f t="shared" si="17"/>
        <v>9938.342223587371</v>
      </c>
      <c r="I166" s="1">
        <f t="shared" si="15"/>
        <v>3444.873</v>
      </c>
    </row>
    <row r="167" spans="2:9" ht="15">
      <c r="B167" s="1">
        <v>162</v>
      </c>
      <c r="C167" s="1">
        <v>150.24</v>
      </c>
      <c r="D167" s="1">
        <v>106.369</v>
      </c>
      <c r="E167" s="1">
        <v>-17.68</v>
      </c>
      <c r="F167" s="1">
        <v>2</v>
      </c>
      <c r="G167" s="2">
        <f t="shared" si="16"/>
        <v>9818.131093509504</v>
      </c>
      <c r="H167" s="2">
        <f t="shared" si="17"/>
        <v>9922.495026053977</v>
      </c>
      <c r="I167" s="1">
        <f t="shared" si="15"/>
        <v>3437.512</v>
      </c>
    </row>
    <row r="168" spans="2:9" ht="15">
      <c r="B168" s="1">
        <v>163</v>
      </c>
      <c r="C168" s="1">
        <v>157.24</v>
      </c>
      <c r="D168" s="1">
        <v>109.468</v>
      </c>
      <c r="E168" s="1">
        <v>-13.066</v>
      </c>
      <c r="F168" s="1">
        <v>2</v>
      </c>
      <c r="G168" s="2">
        <f t="shared" si="16"/>
        <v>9817.905840637677</v>
      </c>
      <c r="H168" s="2">
        <f t="shared" si="17"/>
        <v>9908.96216575231</v>
      </c>
      <c r="I168" s="1">
        <f t="shared" si="15"/>
        <v>3442.126</v>
      </c>
    </row>
    <row r="169" spans="2:9" ht="15">
      <c r="B169" s="1">
        <v>164</v>
      </c>
      <c r="C169" s="1">
        <v>139.31</v>
      </c>
      <c r="D169" s="1">
        <v>37.362</v>
      </c>
      <c r="E169" s="1">
        <v>-9.69</v>
      </c>
      <c r="F169" s="1">
        <v>2</v>
      </c>
      <c r="G169" s="2">
        <f t="shared" si="16"/>
        <v>9885.923713634043</v>
      </c>
      <c r="H169" s="2">
        <f t="shared" si="17"/>
        <v>9940.075916447458</v>
      </c>
      <c r="I169" s="1">
        <f t="shared" si="15"/>
        <v>3445.502</v>
      </c>
    </row>
    <row r="170" spans="2:9" ht="15">
      <c r="B170" s="1">
        <v>165</v>
      </c>
      <c r="C170" s="1">
        <v>162.38</v>
      </c>
      <c r="D170" s="1">
        <v>117.149</v>
      </c>
      <c r="E170" s="1">
        <v>-9.47</v>
      </c>
      <c r="F170" s="1">
        <v>2</v>
      </c>
      <c r="G170" s="2">
        <f t="shared" si="16"/>
        <v>9813.885271306688</v>
      </c>
      <c r="H170" s="2">
        <f t="shared" si="17"/>
        <v>9896.725051241965</v>
      </c>
      <c r="I170" s="1">
        <f t="shared" si="15"/>
        <v>3445.722</v>
      </c>
    </row>
    <row r="171" spans="2:9" ht="15">
      <c r="B171" s="1">
        <v>166</v>
      </c>
      <c r="C171" s="1">
        <v>160.04</v>
      </c>
      <c r="D171" s="1">
        <v>132.978</v>
      </c>
      <c r="E171" s="1">
        <v>-12.004</v>
      </c>
      <c r="F171" s="1">
        <v>2</v>
      </c>
      <c r="G171" s="2">
        <f t="shared" si="16"/>
        <v>9797.098081231714</v>
      </c>
      <c r="H171" s="2">
        <f t="shared" si="17"/>
        <v>9896.662405056866</v>
      </c>
      <c r="I171" s="1">
        <f t="shared" si="15"/>
        <v>3443.188</v>
      </c>
    </row>
    <row r="172" spans="2:9" ht="15">
      <c r="B172" s="1">
        <v>167</v>
      </c>
      <c r="C172" s="1">
        <v>158.47</v>
      </c>
      <c r="D172" s="1">
        <v>139.935</v>
      </c>
      <c r="E172" s="1">
        <v>-13.169</v>
      </c>
      <c r="F172" s="1">
        <v>2</v>
      </c>
      <c r="G172" s="2">
        <f t="shared" si="16"/>
        <v>9789.540462588795</v>
      </c>
      <c r="H172" s="2">
        <f t="shared" si="17"/>
        <v>9897.448157903253</v>
      </c>
      <c r="I172" s="1">
        <f t="shared" si="15"/>
        <v>3442.023</v>
      </c>
    </row>
    <row r="173" spans="2:9" ht="15">
      <c r="B173" s="1">
        <v>168</v>
      </c>
      <c r="C173" s="1">
        <v>155.27</v>
      </c>
      <c r="D173" s="1">
        <v>129.853</v>
      </c>
      <c r="E173" s="1">
        <v>-15.513</v>
      </c>
      <c r="F173" s="1">
        <v>2</v>
      </c>
      <c r="G173" s="2">
        <f t="shared" si="16"/>
        <v>9797.159355955702</v>
      </c>
      <c r="H173" s="2">
        <f t="shared" si="17"/>
        <v>9907.69920813188</v>
      </c>
      <c r="I173" s="1">
        <f t="shared" si="15"/>
        <v>3439.679</v>
      </c>
    </row>
    <row r="174" spans="2:9" ht="15">
      <c r="B174" s="1">
        <v>169</v>
      </c>
      <c r="C174" s="1">
        <v>151.4</v>
      </c>
      <c r="D174" s="1">
        <v>131.706</v>
      </c>
      <c r="E174" s="1">
        <v>-19.097</v>
      </c>
      <c r="F174" s="1">
        <v>2</v>
      </c>
      <c r="G174" s="2">
        <f t="shared" si="16"/>
        <v>9793.564568122214</v>
      </c>
      <c r="H174" s="2">
        <f t="shared" si="17"/>
        <v>9915.764787110382</v>
      </c>
      <c r="I174" s="1">
        <f t="shared" si="15"/>
        <v>3436.095</v>
      </c>
    </row>
    <row r="175" spans="2:9" ht="15">
      <c r="B175" s="1">
        <v>170</v>
      </c>
      <c r="C175" s="1">
        <v>146.27</v>
      </c>
      <c r="D175" s="1">
        <v>132.753</v>
      </c>
      <c r="E175" s="1">
        <v>-21.988</v>
      </c>
      <c r="F175" s="1">
        <v>2</v>
      </c>
      <c r="G175" s="2">
        <f t="shared" si="16"/>
        <v>9790.974038686652</v>
      </c>
      <c r="H175" s="2">
        <f t="shared" si="17"/>
        <v>9927.564198976994</v>
      </c>
      <c r="I175" s="1">
        <f t="shared" si="15"/>
        <v>3433.204</v>
      </c>
    </row>
    <row r="176" spans="2:9" ht="15">
      <c r="B176" s="1">
        <v>171</v>
      </c>
      <c r="C176" s="1">
        <v>144.26</v>
      </c>
      <c r="D176" s="1">
        <v>152.861</v>
      </c>
      <c r="E176" s="1">
        <v>-25.343</v>
      </c>
      <c r="F176" s="1">
        <v>2</v>
      </c>
      <c r="G176" s="2">
        <f t="shared" si="16"/>
        <v>9770.580302323679</v>
      </c>
      <c r="H176" s="2">
        <f t="shared" si="17"/>
        <v>9931.24720224198</v>
      </c>
      <c r="I176" s="1">
        <f t="shared" si="15"/>
        <v>3429.849</v>
      </c>
    </row>
    <row r="177" spans="2:9" ht="15">
      <c r="B177" s="1">
        <v>172</v>
      </c>
      <c r="C177" s="1">
        <v>151.11</v>
      </c>
      <c r="D177" s="1">
        <v>154.203</v>
      </c>
      <c r="E177" s="1">
        <v>-23.064</v>
      </c>
      <c r="F177" s="1">
        <v>2</v>
      </c>
      <c r="G177" s="2">
        <f t="shared" si="16"/>
        <v>9771.18997821077</v>
      </c>
      <c r="H177" s="2">
        <f t="shared" si="17"/>
        <v>9913.130780880021</v>
      </c>
      <c r="I177" s="1">
        <f t="shared" si="15"/>
        <v>3432.128</v>
      </c>
    </row>
    <row r="178" spans="2:9" ht="15">
      <c r="B178" s="1">
        <v>173</v>
      </c>
      <c r="C178" s="1">
        <v>154</v>
      </c>
      <c r="D178" s="1">
        <v>160.77</v>
      </c>
      <c r="E178" s="1">
        <v>-21.032</v>
      </c>
      <c r="F178" s="1">
        <v>2</v>
      </c>
      <c r="G178" s="2">
        <f t="shared" si="16"/>
        <v>9766.214833062175</v>
      </c>
      <c r="H178" s="2">
        <f t="shared" si="17"/>
        <v>9904.283482572764</v>
      </c>
      <c r="I178" s="1">
        <f t="shared" si="15"/>
        <v>3434.16</v>
      </c>
    </row>
    <row r="179" spans="2:9" ht="15">
      <c r="B179" s="1">
        <v>174</v>
      </c>
      <c r="C179" s="1">
        <v>152.56</v>
      </c>
      <c r="D179" s="1">
        <v>203.402</v>
      </c>
      <c r="E179" s="1">
        <v>-23.058</v>
      </c>
      <c r="F179" s="1">
        <v>2</v>
      </c>
      <c r="G179" s="2">
        <f t="shared" si="16"/>
        <v>9723.79464329877</v>
      </c>
      <c r="H179" s="2">
        <f t="shared" si="17"/>
        <v>9898.86607402514</v>
      </c>
      <c r="I179" s="1">
        <f t="shared" si="15"/>
        <v>3432.134</v>
      </c>
    </row>
    <row r="180" spans="2:9" ht="15">
      <c r="B180" s="1">
        <v>175</v>
      </c>
      <c r="C180" s="1">
        <v>148.35</v>
      </c>
      <c r="D180" s="1">
        <v>209.421</v>
      </c>
      <c r="E180" s="1">
        <v>-27.828</v>
      </c>
      <c r="F180" s="1">
        <v>2</v>
      </c>
      <c r="G180" s="2">
        <f t="shared" si="16"/>
        <v>9715.37374783668</v>
      </c>
      <c r="H180" s="2">
        <f t="shared" si="17"/>
        <v>9913.38266109429</v>
      </c>
      <c r="I180" s="1">
        <f t="shared" si="15"/>
        <v>3427.364</v>
      </c>
    </row>
    <row r="181" spans="2:9" ht="15">
      <c r="B181" s="1">
        <v>176</v>
      </c>
      <c r="C181" s="1">
        <v>143.55</v>
      </c>
      <c r="D181" s="1">
        <v>212.05</v>
      </c>
      <c r="E181" s="1">
        <v>-31.007</v>
      </c>
      <c r="F181" s="1">
        <v>2</v>
      </c>
      <c r="G181" s="2">
        <f t="shared" si="16"/>
        <v>9711.377013115709</v>
      </c>
      <c r="H181" s="2">
        <f t="shared" si="17"/>
        <v>9930.27558564183</v>
      </c>
      <c r="I181" s="1">
        <f t="shared" si="15"/>
        <v>3424.185</v>
      </c>
    </row>
    <row r="182" spans="2:9" ht="15">
      <c r="B182" s="1">
        <v>177</v>
      </c>
      <c r="C182" s="1">
        <v>144.51</v>
      </c>
      <c r="D182" s="1">
        <v>245.502</v>
      </c>
      <c r="E182" s="1">
        <v>-32.017</v>
      </c>
      <c r="F182" s="1">
        <v>2</v>
      </c>
      <c r="G182" s="2">
        <f t="shared" si="16"/>
        <v>9678.142591499329</v>
      </c>
      <c r="H182" s="2">
        <f t="shared" si="17"/>
        <v>9924.953622969833</v>
      </c>
      <c r="I182" s="1">
        <f t="shared" si="15"/>
        <v>3423.175</v>
      </c>
    </row>
    <row r="183" spans="2:9" ht="15">
      <c r="B183" s="1">
        <v>178</v>
      </c>
      <c r="C183" s="1">
        <v>147.34</v>
      </c>
      <c r="D183" s="1">
        <v>248.788</v>
      </c>
      <c r="E183" s="1">
        <v>-30.356</v>
      </c>
      <c r="F183" s="1">
        <v>2</v>
      </c>
      <c r="G183" s="2">
        <f t="shared" si="16"/>
        <v>9675.800684161688</v>
      </c>
      <c r="H183" s="2">
        <f t="shared" si="17"/>
        <v>9913.012072730955</v>
      </c>
      <c r="I183" s="1">
        <f t="shared" si="15"/>
        <v>3424.836</v>
      </c>
    </row>
    <row r="184" spans="2:9" ht="15">
      <c r="B184" s="1">
        <v>179</v>
      </c>
      <c r="C184" s="1">
        <v>152.43</v>
      </c>
      <c r="D184" s="1">
        <v>244.346</v>
      </c>
      <c r="E184" s="1">
        <v>-25.594</v>
      </c>
      <c r="F184" s="1">
        <v>2</v>
      </c>
      <c r="G184" s="2">
        <f t="shared" si="16"/>
        <v>9683.463876966376</v>
      </c>
      <c r="H184" s="2">
        <f t="shared" si="17"/>
        <v>9891.756141283255</v>
      </c>
      <c r="I184" s="1">
        <f t="shared" si="15"/>
        <v>3429.598</v>
      </c>
    </row>
    <row r="185" spans="2:9" ht="15">
      <c r="B185" s="1">
        <v>180</v>
      </c>
      <c r="C185" s="1">
        <v>150.29</v>
      </c>
      <c r="D185" s="1">
        <v>261.146</v>
      </c>
      <c r="E185" s="1">
        <v>-30.208</v>
      </c>
      <c r="F185" s="1">
        <v>2</v>
      </c>
      <c r="G185" s="2">
        <f t="shared" si="16"/>
        <v>9665.2166492135</v>
      </c>
      <c r="H185" s="2">
        <f t="shared" si="17"/>
        <v>9898.554449289</v>
      </c>
      <c r="I185" s="1">
        <f t="shared" si="15"/>
        <v>3424.984</v>
      </c>
    </row>
    <row r="186" spans="2:9" ht="15">
      <c r="B186" s="1">
        <v>181</v>
      </c>
      <c r="C186" s="1">
        <v>144.46</v>
      </c>
      <c r="D186" s="1">
        <v>257.073</v>
      </c>
      <c r="E186" s="1">
        <v>-32.791</v>
      </c>
      <c r="F186" s="1">
        <v>2</v>
      </c>
      <c r="G186" s="2">
        <f t="shared" si="16"/>
        <v>9666.569069163797</v>
      </c>
      <c r="H186" s="2">
        <f t="shared" si="17"/>
        <v>9924.679526937183</v>
      </c>
      <c r="I186" s="1">
        <f t="shared" si="15"/>
        <v>3422.401</v>
      </c>
    </row>
    <row r="187" spans="2:9" ht="15">
      <c r="B187" s="1">
        <v>182</v>
      </c>
      <c r="C187" s="1">
        <v>143.42</v>
      </c>
      <c r="D187" s="1">
        <v>258.975</v>
      </c>
      <c r="E187" s="1">
        <v>-35.996</v>
      </c>
      <c r="F187" s="1">
        <v>2</v>
      </c>
      <c r="G187" s="2">
        <f t="shared" si="16"/>
        <v>9664.451961215796</v>
      </c>
      <c r="H187" s="2">
        <f t="shared" si="17"/>
        <v>9929.392167689526</v>
      </c>
      <c r="I187" s="1">
        <f t="shared" si="15"/>
        <v>3419.196</v>
      </c>
    </row>
    <row r="188" spans="2:9" ht="15">
      <c r="B188" s="1">
        <v>183</v>
      </c>
      <c r="C188" s="1">
        <v>143.23</v>
      </c>
      <c r="D188" s="1">
        <v>246.385</v>
      </c>
      <c r="E188" s="1">
        <v>-35.198</v>
      </c>
      <c r="F188" s="1">
        <v>2</v>
      </c>
      <c r="G188" s="2">
        <f t="shared" si="16"/>
        <v>9676.988715582871</v>
      </c>
      <c r="H188" s="2">
        <f t="shared" si="17"/>
        <v>9931.205168903862</v>
      </c>
      <c r="I188" s="1">
        <f t="shared" si="15"/>
        <v>3419.994</v>
      </c>
    </row>
    <row r="189" spans="2:9" ht="15">
      <c r="B189" s="1">
        <v>184</v>
      </c>
      <c r="C189" s="1">
        <v>141.2</v>
      </c>
      <c r="D189" s="1">
        <v>273.373</v>
      </c>
      <c r="E189" s="1">
        <v>-37.19</v>
      </c>
      <c r="F189" s="1">
        <v>2</v>
      </c>
      <c r="G189" s="2">
        <f t="shared" si="16"/>
        <v>9649.89097983101</v>
      </c>
      <c r="H189" s="2">
        <f t="shared" si="17"/>
        <v>9940.1651070627</v>
      </c>
      <c r="I189" s="1">
        <f t="shared" si="15"/>
        <v>3418.002</v>
      </c>
    </row>
    <row r="190" spans="1:9" ht="15">
      <c r="A190" s="1" t="s">
        <v>40</v>
      </c>
      <c r="B190" s="1">
        <v>185</v>
      </c>
      <c r="C190" s="1">
        <v>142.09</v>
      </c>
      <c r="D190" s="1">
        <v>275.312</v>
      </c>
      <c r="E190" s="1">
        <v>-36.295</v>
      </c>
      <c r="F190" s="1">
        <v>2</v>
      </c>
      <c r="G190" s="2">
        <f t="shared" si="16"/>
        <v>9647.95879988509</v>
      </c>
      <c r="H190" s="2">
        <f t="shared" si="17"/>
        <v>9936.251443195259</v>
      </c>
      <c r="I190" s="1">
        <f t="shared" si="15"/>
        <v>3418.897</v>
      </c>
    </row>
    <row r="191" spans="2:9" ht="15">
      <c r="B191" s="1">
        <v>186</v>
      </c>
      <c r="C191" s="1">
        <v>145.36</v>
      </c>
      <c r="D191" s="1">
        <v>312.726</v>
      </c>
      <c r="E191" s="1">
        <v>-40.452</v>
      </c>
      <c r="F191" s="1">
        <v>2</v>
      </c>
      <c r="G191" s="2">
        <f t="shared" si="16"/>
        <v>9611.27968929163</v>
      </c>
      <c r="H191" s="2">
        <f t="shared" si="17"/>
        <v>9917.106747086946</v>
      </c>
      <c r="I191" s="1">
        <f t="shared" si="15"/>
        <v>3414.74</v>
      </c>
    </row>
    <row r="192" spans="1:9" s="5" customFormat="1" ht="15">
      <c r="A192" s="3" t="s">
        <v>36</v>
      </c>
      <c r="B192" s="3" t="s">
        <v>19</v>
      </c>
      <c r="C192" s="3">
        <v>0</v>
      </c>
      <c r="D192" s="3">
        <v>38.935</v>
      </c>
      <c r="E192" s="3">
        <v>6.927</v>
      </c>
      <c r="F192" s="3">
        <v>1.45</v>
      </c>
      <c r="G192" s="4">
        <f>COS((0)*PI()/180+21*PI()/(180*60)+27*PI()/(180*3600))*D192+9884.33</f>
        <v>9923.264242093552</v>
      </c>
      <c r="H192" s="4">
        <f>SIN(0*PI()/180+21*PI()/(180*60)+27*PI()/(180*3600))*D192+9938.45</f>
        <v>9938.69293538374</v>
      </c>
      <c r="I192" s="3">
        <f aca="true" t="shared" si="18" ref="I192:I223">3448.347+E192</f>
        <v>3455.2740000000003</v>
      </c>
    </row>
    <row r="193" spans="1:9" s="5" customFormat="1" ht="15">
      <c r="A193" s="3"/>
      <c r="B193" s="3" t="s">
        <v>39</v>
      </c>
      <c r="C193" s="3">
        <v>183.1734</v>
      </c>
      <c r="D193" s="3">
        <v>219.702</v>
      </c>
      <c r="E193" s="3">
        <v>-26.338</v>
      </c>
      <c r="F193" s="3">
        <v>1.45</v>
      </c>
      <c r="G193" s="4">
        <f aca="true" t="shared" si="19" ref="G193:G224">COS((INT(C193-180+180))*PI()/180+(C193-INT(C193)+0.39)*100*PI()/(180*60)+1*PI()/(180*3600))*D193+9884.33</f>
        <v>9665.147063963572</v>
      </c>
      <c r="H193" s="4">
        <f aca="true" t="shared" si="20" ref="H193:H224">SIN((INT(C193-180+180))*PI()/180+(C193-INT(C193)+0.39)*100*PI()/(180*60)+1*PI()/(180*3600))*D193+9938.45</f>
        <v>9923.356645354614</v>
      </c>
      <c r="I193" s="3">
        <f t="shared" si="18"/>
        <v>3422.009</v>
      </c>
    </row>
    <row r="194" spans="2:9" ht="15">
      <c r="B194" s="1" t="s">
        <v>41</v>
      </c>
      <c r="C194" s="1">
        <v>109.44</v>
      </c>
      <c r="D194" s="1">
        <v>10.93</v>
      </c>
      <c r="E194" s="1">
        <v>-3.871</v>
      </c>
      <c r="F194" s="1">
        <v>2</v>
      </c>
      <c r="G194" s="7">
        <f t="shared" si="19"/>
        <v>9880.523038013862</v>
      </c>
      <c r="H194" s="7">
        <f t="shared" si="20"/>
        <v>9948.695581507953</v>
      </c>
      <c r="I194" s="6">
        <f t="shared" si="18"/>
        <v>3444.476</v>
      </c>
    </row>
    <row r="195" spans="2:9" ht="15">
      <c r="B195" s="1">
        <v>197</v>
      </c>
      <c r="C195" s="1">
        <v>104.07</v>
      </c>
      <c r="D195" s="1">
        <v>11.483</v>
      </c>
      <c r="E195" s="1">
        <v>-2.381</v>
      </c>
      <c r="F195" s="1">
        <v>2</v>
      </c>
      <c r="G195" s="7">
        <f t="shared" si="19"/>
        <v>9881.403121926227</v>
      </c>
      <c r="H195" s="7">
        <f t="shared" si="20"/>
        <v>9949.553723417903</v>
      </c>
      <c r="I195" s="6">
        <f t="shared" si="18"/>
        <v>3445.9660000000003</v>
      </c>
    </row>
    <row r="196" spans="2:9" ht="15">
      <c r="B196" s="1" t="s">
        <v>42</v>
      </c>
      <c r="C196" s="1">
        <v>80.07</v>
      </c>
      <c r="D196" s="1">
        <v>3.914</v>
      </c>
      <c r="E196" s="1">
        <v>-2.94</v>
      </c>
      <c r="F196" s="1">
        <v>2</v>
      </c>
      <c r="G196" s="7">
        <f t="shared" si="19"/>
        <v>9884.958003914084</v>
      </c>
      <c r="H196" s="7">
        <f t="shared" si="20"/>
        <v>9942.31328967124</v>
      </c>
      <c r="I196" s="6">
        <f t="shared" si="18"/>
        <v>3445.407</v>
      </c>
    </row>
    <row r="197" spans="2:9" ht="15">
      <c r="B197" s="1">
        <v>199</v>
      </c>
      <c r="C197" s="1">
        <v>86.45</v>
      </c>
      <c r="D197" s="1">
        <v>3.135</v>
      </c>
      <c r="E197" s="1">
        <v>-2.082</v>
      </c>
      <c r="F197" s="1">
        <v>2</v>
      </c>
      <c r="G197" s="7">
        <f t="shared" si="19"/>
        <v>9884.47219778452</v>
      </c>
      <c r="H197" s="7">
        <f t="shared" si="20"/>
        <v>9941.581773425725</v>
      </c>
      <c r="I197" s="6">
        <f t="shared" si="18"/>
        <v>3446.2650000000003</v>
      </c>
    </row>
    <row r="198" spans="2:9" ht="15">
      <c r="B198" s="1" t="s">
        <v>43</v>
      </c>
      <c r="C198" s="1">
        <v>142.06</v>
      </c>
      <c r="D198" s="1">
        <v>15.406</v>
      </c>
      <c r="E198" s="1">
        <v>-4.874</v>
      </c>
      <c r="F198" s="1">
        <v>2</v>
      </c>
      <c r="G198" s="7">
        <f t="shared" si="19"/>
        <v>9872.066747939449</v>
      </c>
      <c r="H198" s="7">
        <f t="shared" si="20"/>
        <v>9947.775099725975</v>
      </c>
      <c r="I198" s="6">
        <f t="shared" si="18"/>
        <v>3443.4730000000004</v>
      </c>
    </row>
    <row r="199" spans="2:9" ht="15">
      <c r="B199" s="1">
        <v>201</v>
      </c>
      <c r="C199" s="1">
        <v>141.19</v>
      </c>
      <c r="D199" s="1">
        <v>15.539</v>
      </c>
      <c r="E199" s="1">
        <v>-4.076</v>
      </c>
      <c r="F199" s="1">
        <v>2</v>
      </c>
      <c r="G199" s="7">
        <f t="shared" si="19"/>
        <v>9872.090622273745</v>
      </c>
      <c r="H199" s="7">
        <f t="shared" si="20"/>
        <v>9948.023826501147</v>
      </c>
      <c r="I199" s="6">
        <f t="shared" si="18"/>
        <v>3444.271</v>
      </c>
    </row>
    <row r="200" spans="2:9" ht="15">
      <c r="B200" s="1" t="s">
        <v>44</v>
      </c>
      <c r="C200" s="1">
        <v>179.19</v>
      </c>
      <c r="D200" s="1">
        <v>15.426</v>
      </c>
      <c r="E200" s="1">
        <v>-4.65</v>
      </c>
      <c r="F200" s="1">
        <v>2</v>
      </c>
      <c r="G200" s="7">
        <f t="shared" si="19"/>
        <v>9868.904002567242</v>
      </c>
      <c r="H200" s="7">
        <f t="shared" si="20"/>
        <v>9938.458899695162</v>
      </c>
      <c r="I200" s="6">
        <f t="shared" si="18"/>
        <v>3443.697</v>
      </c>
    </row>
    <row r="201" spans="2:9" ht="15">
      <c r="B201" s="1">
        <v>203</v>
      </c>
      <c r="C201" s="1">
        <v>181.55</v>
      </c>
      <c r="D201" s="1">
        <v>15.271</v>
      </c>
      <c r="E201" s="1">
        <v>-3.94</v>
      </c>
      <c r="F201" s="1">
        <v>2</v>
      </c>
      <c r="G201" s="7">
        <f t="shared" si="19"/>
        <v>9869.074323307326</v>
      </c>
      <c r="H201" s="7">
        <f t="shared" si="20"/>
        <v>9937.766063125291</v>
      </c>
      <c r="I201" s="6">
        <f t="shared" si="18"/>
        <v>3444.407</v>
      </c>
    </row>
    <row r="202" spans="2:9" ht="15">
      <c r="B202" s="1" t="s">
        <v>45</v>
      </c>
      <c r="C202" s="1">
        <v>167.24</v>
      </c>
      <c r="D202" s="1">
        <v>24.814</v>
      </c>
      <c r="E202" s="1">
        <v>-7.192</v>
      </c>
      <c r="F202" s="1">
        <v>2</v>
      </c>
      <c r="G202" s="7">
        <f t="shared" si="19"/>
        <v>9860.05372758669</v>
      </c>
      <c r="H202" s="7">
        <f t="shared" si="20"/>
        <v>9943.587819937944</v>
      </c>
      <c r="I202" s="6">
        <f t="shared" si="18"/>
        <v>3441.155</v>
      </c>
    </row>
    <row r="203" spans="2:9" ht="15">
      <c r="B203" s="1">
        <v>205</v>
      </c>
      <c r="C203" s="1">
        <v>168.08</v>
      </c>
      <c r="D203" s="1">
        <v>26.461</v>
      </c>
      <c r="E203" s="1">
        <v>-6.004</v>
      </c>
      <c r="F203" s="1">
        <v>2</v>
      </c>
      <c r="G203" s="7">
        <f t="shared" si="19"/>
        <v>9858.374416837787</v>
      </c>
      <c r="H203" s="7">
        <f t="shared" si="20"/>
        <v>9943.597059714968</v>
      </c>
      <c r="I203" s="6">
        <f t="shared" si="18"/>
        <v>3442.3430000000003</v>
      </c>
    </row>
    <row r="204" spans="2:9" ht="15">
      <c r="B204" s="1" t="s">
        <v>46</v>
      </c>
      <c r="C204" s="1">
        <v>183.51</v>
      </c>
      <c r="D204" s="1">
        <v>35.263</v>
      </c>
      <c r="E204" s="1">
        <v>-7.805</v>
      </c>
      <c r="F204" s="1">
        <v>2</v>
      </c>
      <c r="G204" s="7">
        <f t="shared" si="19"/>
        <v>9849.175717474336</v>
      </c>
      <c r="H204" s="7">
        <f t="shared" si="20"/>
        <v>9935.683126474547</v>
      </c>
      <c r="I204" s="6">
        <f t="shared" si="18"/>
        <v>3440.5420000000004</v>
      </c>
    </row>
    <row r="205" spans="2:9" ht="15">
      <c r="B205" s="1">
        <v>207</v>
      </c>
      <c r="C205" s="1">
        <v>186.16</v>
      </c>
      <c r="D205" s="1">
        <v>35.272</v>
      </c>
      <c r="E205" s="1">
        <v>-7.308</v>
      </c>
      <c r="F205" s="1">
        <v>2</v>
      </c>
      <c r="G205" s="7">
        <f t="shared" si="19"/>
        <v>9849.314717739599</v>
      </c>
      <c r="H205" s="7">
        <f t="shared" si="20"/>
        <v>9934.202177943407</v>
      </c>
      <c r="I205" s="6">
        <f t="shared" si="18"/>
        <v>3441.039</v>
      </c>
    </row>
    <row r="206" spans="2:9" ht="15">
      <c r="B206" s="1" t="s">
        <v>47</v>
      </c>
      <c r="C206" s="1">
        <v>176.13</v>
      </c>
      <c r="D206" s="1">
        <v>46.731</v>
      </c>
      <c r="E206" s="1">
        <v>-9.683</v>
      </c>
      <c r="F206" s="1">
        <v>2</v>
      </c>
      <c r="G206" s="7">
        <f t="shared" si="19"/>
        <v>9837.668848612991</v>
      </c>
      <c r="H206" s="7">
        <f t="shared" si="20"/>
        <v>9941.004077570993</v>
      </c>
      <c r="I206" s="6">
        <f t="shared" si="18"/>
        <v>3438.664</v>
      </c>
    </row>
    <row r="207" spans="2:9" ht="15">
      <c r="B207" s="1">
        <v>209</v>
      </c>
      <c r="C207" s="1">
        <v>174.51</v>
      </c>
      <c r="D207" s="1">
        <v>45.358</v>
      </c>
      <c r="E207" s="1">
        <v>-7.953</v>
      </c>
      <c r="F207" s="1">
        <v>2</v>
      </c>
      <c r="G207" s="7">
        <f t="shared" si="19"/>
        <v>9839.111806323768</v>
      </c>
      <c r="H207" s="7">
        <f t="shared" si="20"/>
        <v>9942.008528440077</v>
      </c>
      <c r="I207" s="6">
        <f t="shared" si="18"/>
        <v>3440.3940000000002</v>
      </c>
    </row>
    <row r="208" spans="2:9" ht="15">
      <c r="B208" s="1" t="s">
        <v>48</v>
      </c>
      <c r="C208" s="1">
        <v>183.16</v>
      </c>
      <c r="D208" s="1">
        <v>54.684</v>
      </c>
      <c r="E208" s="1">
        <v>-10.956</v>
      </c>
      <c r="F208" s="1">
        <v>2</v>
      </c>
      <c r="G208" s="7">
        <f t="shared" si="19"/>
        <v>9829.773735228362</v>
      </c>
      <c r="H208" s="7">
        <f t="shared" si="20"/>
        <v>9934.714517411778</v>
      </c>
      <c r="I208" s="6">
        <f t="shared" si="18"/>
        <v>3437.391</v>
      </c>
    </row>
    <row r="209" spans="2:9" ht="15">
      <c r="B209" s="1">
        <v>211</v>
      </c>
      <c r="C209" s="1">
        <v>183.45</v>
      </c>
      <c r="D209" s="1">
        <v>54.754</v>
      </c>
      <c r="E209" s="1">
        <v>-10.299</v>
      </c>
      <c r="F209" s="1">
        <v>2</v>
      </c>
      <c r="G209" s="7">
        <f t="shared" si="19"/>
        <v>9829.737393970649</v>
      </c>
      <c r="H209" s="7">
        <f t="shared" si="20"/>
        <v>9934.249061661472</v>
      </c>
      <c r="I209" s="6">
        <f t="shared" si="18"/>
        <v>3438.0480000000002</v>
      </c>
    </row>
    <row r="210" spans="2:9" ht="15">
      <c r="B210" s="1" t="s">
        <v>49</v>
      </c>
      <c r="C210" s="1">
        <v>177.29</v>
      </c>
      <c r="D210" s="1">
        <v>63.624</v>
      </c>
      <c r="E210" s="1">
        <v>-12.427</v>
      </c>
      <c r="F210" s="1">
        <v>2</v>
      </c>
      <c r="G210" s="7">
        <f t="shared" si="19"/>
        <v>9820.73975293838</v>
      </c>
      <c r="H210" s="7">
        <f t="shared" si="20"/>
        <v>9940.522161828147</v>
      </c>
      <c r="I210" s="6">
        <f t="shared" si="18"/>
        <v>3435.92</v>
      </c>
    </row>
    <row r="211" spans="2:9" ht="15">
      <c r="B211" s="1">
        <v>213</v>
      </c>
      <c r="C211" s="1">
        <v>176.43</v>
      </c>
      <c r="D211" s="1">
        <v>64.274</v>
      </c>
      <c r="E211" s="1">
        <v>-11.316</v>
      </c>
      <c r="F211" s="1">
        <v>2</v>
      </c>
      <c r="G211" s="7">
        <f t="shared" si="19"/>
        <v>9820.12385840996</v>
      </c>
      <c r="H211" s="7">
        <f t="shared" si="20"/>
        <v>9941.40270352723</v>
      </c>
      <c r="I211" s="6">
        <f t="shared" si="18"/>
        <v>3437.0310000000004</v>
      </c>
    </row>
    <row r="212" spans="2:9" ht="15">
      <c r="B212" s="1" t="s">
        <v>50</v>
      </c>
      <c r="C212" s="1">
        <v>184.42</v>
      </c>
      <c r="D212" s="1">
        <v>74.598</v>
      </c>
      <c r="E212" s="1">
        <v>-14.058</v>
      </c>
      <c r="F212" s="1">
        <v>2</v>
      </c>
      <c r="G212" s="7">
        <f t="shared" si="19"/>
        <v>9810.057004205599</v>
      </c>
      <c r="H212" s="7">
        <f t="shared" si="20"/>
        <v>9931.494160746188</v>
      </c>
      <c r="I212" s="6">
        <f t="shared" si="18"/>
        <v>3434.289</v>
      </c>
    </row>
    <row r="213" spans="2:9" ht="15">
      <c r="B213" s="1">
        <v>215</v>
      </c>
      <c r="C213" s="1">
        <v>185.05</v>
      </c>
      <c r="D213" s="1">
        <v>74.574</v>
      </c>
      <c r="E213" s="1">
        <v>-12.891</v>
      </c>
      <c r="F213" s="1">
        <v>2</v>
      </c>
      <c r="G213" s="7">
        <f t="shared" si="19"/>
        <v>9810.129083628615</v>
      </c>
      <c r="H213" s="7">
        <f t="shared" si="20"/>
        <v>9930.99979962372</v>
      </c>
      <c r="I213" s="6">
        <f t="shared" si="18"/>
        <v>3435.456</v>
      </c>
    </row>
    <row r="214" spans="2:9" ht="15">
      <c r="B214" s="1" t="s">
        <v>51</v>
      </c>
      <c r="C214" s="1">
        <v>178.48</v>
      </c>
      <c r="D214" s="1">
        <v>82.387</v>
      </c>
      <c r="E214" s="1">
        <v>-14.554</v>
      </c>
      <c r="F214" s="1">
        <v>2</v>
      </c>
      <c r="G214" s="7">
        <f t="shared" si="19"/>
        <v>9801.946791985638</v>
      </c>
      <c r="H214" s="7">
        <f t="shared" si="20"/>
        <v>9939.240446875123</v>
      </c>
      <c r="I214" s="6">
        <f t="shared" si="18"/>
        <v>3433.793</v>
      </c>
    </row>
    <row r="215" spans="2:9" ht="15">
      <c r="B215" s="1">
        <v>217</v>
      </c>
      <c r="C215" s="1">
        <v>177.43</v>
      </c>
      <c r="D215" s="1">
        <v>82.135</v>
      </c>
      <c r="E215" s="1">
        <v>-14.218</v>
      </c>
      <c r="F215" s="1">
        <v>2</v>
      </c>
      <c r="G215" s="7">
        <f t="shared" si="19"/>
        <v>9802.228359959814</v>
      </c>
      <c r="H215" s="7">
        <f t="shared" si="20"/>
        <v>9940.790710941497</v>
      </c>
      <c r="I215" s="6">
        <f t="shared" si="18"/>
        <v>3434.1290000000004</v>
      </c>
    </row>
    <row r="216" spans="2:9" ht="15">
      <c r="B216" s="1" t="s">
        <v>52</v>
      </c>
      <c r="C216" s="1">
        <v>183.05</v>
      </c>
      <c r="D216" s="1">
        <v>101.481</v>
      </c>
      <c r="E216" s="1">
        <v>-18.29</v>
      </c>
      <c r="F216" s="1">
        <v>2</v>
      </c>
      <c r="G216" s="7">
        <f t="shared" si="19"/>
        <v>9783.064384255491</v>
      </c>
      <c r="H216" s="7">
        <f t="shared" si="20"/>
        <v>9931.841790795866</v>
      </c>
      <c r="I216" s="6">
        <f t="shared" si="18"/>
        <v>3430.0570000000002</v>
      </c>
    </row>
    <row r="217" spans="2:9" ht="15">
      <c r="B217" s="1">
        <v>219</v>
      </c>
      <c r="C217" s="1">
        <v>183.28</v>
      </c>
      <c r="D217" s="1">
        <v>101.568</v>
      </c>
      <c r="E217" s="1">
        <v>-17.412</v>
      </c>
      <c r="F217" s="1">
        <v>2</v>
      </c>
      <c r="G217" s="7">
        <f t="shared" si="19"/>
        <v>9783.024086583137</v>
      </c>
      <c r="H217" s="7">
        <f t="shared" si="20"/>
        <v>9931.158187414976</v>
      </c>
      <c r="I217" s="6">
        <f t="shared" si="18"/>
        <v>3430.9350000000004</v>
      </c>
    </row>
    <row r="218" spans="2:9" ht="15">
      <c r="B218" s="1" t="s">
        <v>53</v>
      </c>
      <c r="C218" s="1">
        <v>177.15</v>
      </c>
      <c r="D218" s="1">
        <v>94.055</v>
      </c>
      <c r="E218" s="1">
        <v>-16.58</v>
      </c>
      <c r="F218" s="1">
        <v>2</v>
      </c>
      <c r="G218" s="7">
        <f t="shared" si="19"/>
        <v>9790.338151215034</v>
      </c>
      <c r="H218" s="7">
        <f t="shared" si="20"/>
        <v>9941.896068337095</v>
      </c>
      <c r="I218" s="6">
        <f t="shared" si="18"/>
        <v>3431.7670000000003</v>
      </c>
    </row>
    <row r="219" spans="2:9" ht="15">
      <c r="B219" s="1">
        <v>221</v>
      </c>
      <c r="C219" s="1">
        <v>176.57</v>
      </c>
      <c r="D219" s="1">
        <v>94.184</v>
      </c>
      <c r="E219" s="1">
        <v>-15.394</v>
      </c>
      <c r="F219" s="1">
        <v>2</v>
      </c>
      <c r="G219" s="7">
        <f t="shared" si="19"/>
        <v>9790.228596249943</v>
      </c>
      <c r="H219" s="7">
        <f t="shared" si="20"/>
        <v>9942.393560354398</v>
      </c>
      <c r="I219" s="6">
        <f t="shared" si="18"/>
        <v>3432.9530000000004</v>
      </c>
    </row>
    <row r="220" spans="2:9" ht="15">
      <c r="B220" s="1" t="s">
        <v>54</v>
      </c>
      <c r="C220" s="1">
        <v>179.48</v>
      </c>
      <c r="D220" s="1">
        <v>123.665</v>
      </c>
      <c r="E220" s="1">
        <v>-20.89</v>
      </c>
      <c r="F220" s="1">
        <v>2</v>
      </c>
      <c r="G220" s="7">
        <f t="shared" si="19"/>
        <v>9760.668818830076</v>
      </c>
      <c r="H220" s="7">
        <f t="shared" si="20"/>
        <v>9937.478147820262</v>
      </c>
      <c r="I220" s="6">
        <f t="shared" si="18"/>
        <v>3427.4570000000003</v>
      </c>
    </row>
    <row r="221" spans="2:9" ht="15">
      <c r="B221" s="1">
        <v>223</v>
      </c>
      <c r="C221" s="1">
        <v>180</v>
      </c>
      <c r="D221" s="1">
        <v>124.212</v>
      </c>
      <c r="E221" s="1">
        <v>-20.301</v>
      </c>
      <c r="F221" s="1">
        <v>2</v>
      </c>
      <c r="G221" s="7">
        <f t="shared" si="19"/>
        <v>9760.125999842896</v>
      </c>
      <c r="H221" s="7">
        <f t="shared" si="20"/>
        <v>9937.040287627253</v>
      </c>
      <c r="I221" s="6">
        <f t="shared" si="18"/>
        <v>3428.0460000000003</v>
      </c>
    </row>
    <row r="222" spans="2:9" ht="15">
      <c r="B222" s="1" t="s">
        <v>55</v>
      </c>
      <c r="C222" s="1">
        <v>177.48</v>
      </c>
      <c r="D222" s="1">
        <v>122.912</v>
      </c>
      <c r="E222" s="1">
        <f>--21.028</f>
        <v>21.028</v>
      </c>
      <c r="F222" s="1">
        <v>2</v>
      </c>
      <c r="G222" s="7">
        <f t="shared" si="19"/>
        <v>9761.46295730501</v>
      </c>
      <c r="H222" s="7">
        <f t="shared" si="20"/>
        <v>9941.774088354357</v>
      </c>
      <c r="I222" s="6">
        <f t="shared" si="18"/>
        <v>3469.375</v>
      </c>
    </row>
    <row r="223" spans="2:9" ht="15">
      <c r="B223" s="1">
        <v>225</v>
      </c>
      <c r="C223" s="1">
        <v>177.26</v>
      </c>
      <c r="D223" s="1">
        <v>123.843</v>
      </c>
      <c r="E223" s="1">
        <v>-20.784</v>
      </c>
      <c r="F223" s="1">
        <v>2</v>
      </c>
      <c r="G223" s="7">
        <f t="shared" si="19"/>
        <v>9760.556266461723</v>
      </c>
      <c r="H223" s="7">
        <f t="shared" si="20"/>
        <v>9942.591441173747</v>
      </c>
      <c r="I223" s="6">
        <f t="shared" si="18"/>
        <v>3427.563</v>
      </c>
    </row>
    <row r="224" spans="2:9" ht="15">
      <c r="B224" s="1" t="s">
        <v>56</v>
      </c>
      <c r="C224" s="1">
        <v>179.12</v>
      </c>
      <c r="D224" s="1">
        <v>153.915</v>
      </c>
      <c r="E224" s="1">
        <v>-24.69</v>
      </c>
      <c r="F224" s="1">
        <v>2</v>
      </c>
      <c r="G224" s="7">
        <f t="shared" si="19"/>
        <v>9730.415525506349</v>
      </c>
      <c r="H224" s="7">
        <f t="shared" si="20"/>
        <v>9938.852201869013</v>
      </c>
      <c r="I224" s="6">
        <f aca="true" t="shared" si="21" ref="I224:I259">3448.347+E224</f>
        <v>3423.657</v>
      </c>
    </row>
    <row r="225" spans="2:9" ht="15">
      <c r="B225" s="1">
        <v>227</v>
      </c>
      <c r="C225" s="1">
        <v>179.39</v>
      </c>
      <c r="D225" s="1">
        <v>153.748</v>
      </c>
      <c r="E225" s="1">
        <v>-23.967</v>
      </c>
      <c r="F225" s="1">
        <v>2</v>
      </c>
      <c r="G225" s="7">
        <f aca="true" t="shared" si="22" ref="G225:G259">COS((INT(C225-180+180))*PI()/180+(C225-INT(C225)+0.39)*100*PI()/(180*60)+1*PI()/(180*3600))*D225+9884.33</f>
        <v>9730.584111444192</v>
      </c>
      <c r="H225" s="7">
        <f aca="true" t="shared" si="23" ref="H225:H259">SIN((INT(C225-180+180))*PI()/180+(C225-INT(C225)+0.39)*100*PI()/(180*60)+1*PI()/(180*3600))*D225+9938.45</f>
        <v>9937.644235651736</v>
      </c>
      <c r="I225" s="6">
        <f t="shared" si="21"/>
        <v>3424.38</v>
      </c>
    </row>
    <row r="226" spans="2:9" ht="15">
      <c r="B226" s="1" t="s">
        <v>57</v>
      </c>
      <c r="C226" s="1">
        <v>181</v>
      </c>
      <c r="D226" s="1">
        <v>188.767</v>
      </c>
      <c r="E226" s="1">
        <v>-28.206</v>
      </c>
      <c r="F226" s="1">
        <v>2</v>
      </c>
      <c r="G226" s="7">
        <f t="shared" si="22"/>
        <v>9695.641295155701</v>
      </c>
      <c r="H226" s="7">
        <f t="shared" si="23"/>
        <v>9933.013737204581</v>
      </c>
      <c r="I226" s="6">
        <f t="shared" si="21"/>
        <v>3420.141</v>
      </c>
    </row>
    <row r="227" spans="2:9" ht="15">
      <c r="B227" s="1">
        <v>229</v>
      </c>
      <c r="C227" s="1">
        <v>181.19</v>
      </c>
      <c r="D227" s="1">
        <v>188.11</v>
      </c>
      <c r="E227" s="1">
        <v>-27.479</v>
      </c>
      <c r="F227" s="1">
        <v>2</v>
      </c>
      <c r="G227" s="7">
        <f t="shared" si="22"/>
        <v>9696.33083531439</v>
      </c>
      <c r="H227" s="7">
        <f t="shared" si="23"/>
        <v>9931.993516629589</v>
      </c>
      <c r="I227" s="6">
        <f t="shared" si="21"/>
        <v>3420.8680000000004</v>
      </c>
    </row>
    <row r="228" spans="2:9" ht="15">
      <c r="B228" s="1">
        <v>231</v>
      </c>
      <c r="C228" s="1">
        <v>175.44</v>
      </c>
      <c r="D228" s="1">
        <v>151.999</v>
      </c>
      <c r="E228" s="1">
        <v>-23.702</v>
      </c>
      <c r="F228" s="1">
        <v>2</v>
      </c>
      <c r="G228" s="7">
        <f t="shared" si="22"/>
        <v>9732.633671505477</v>
      </c>
      <c r="H228" s="7">
        <f t="shared" si="23"/>
        <v>9948.037487798267</v>
      </c>
      <c r="I228" s="6">
        <f t="shared" si="21"/>
        <v>3424.645</v>
      </c>
    </row>
    <row r="229" spans="2:9" ht="15">
      <c r="B229" s="1" t="s">
        <v>58</v>
      </c>
      <c r="C229" s="1">
        <v>180.5</v>
      </c>
      <c r="D229" s="1">
        <v>211.121</v>
      </c>
      <c r="E229" s="1">
        <v>-29.147</v>
      </c>
      <c r="F229" s="1">
        <v>2</v>
      </c>
      <c r="G229" s="7">
        <f t="shared" si="22"/>
        <v>9673.279773726284</v>
      </c>
      <c r="H229" s="7">
        <f t="shared" si="23"/>
        <v>9932.983865093742</v>
      </c>
      <c r="I229" s="6">
        <f t="shared" si="21"/>
        <v>3419.2000000000003</v>
      </c>
    </row>
    <row r="230" spans="2:9" ht="15">
      <c r="B230" s="1">
        <v>233</v>
      </c>
      <c r="C230" s="1">
        <v>181.02</v>
      </c>
      <c r="D230" s="1">
        <v>211.27</v>
      </c>
      <c r="E230" s="1">
        <v>-28.544</v>
      </c>
      <c r="F230" s="1">
        <v>2</v>
      </c>
      <c r="G230" s="7">
        <f t="shared" si="22"/>
        <v>9673.151204210593</v>
      </c>
      <c r="H230" s="7">
        <f t="shared" si="23"/>
        <v>9932.242817955304</v>
      </c>
      <c r="I230" s="6">
        <f t="shared" si="21"/>
        <v>3419.8030000000003</v>
      </c>
    </row>
    <row r="231" spans="2:9" ht="15">
      <c r="B231" s="1" t="s">
        <v>59</v>
      </c>
      <c r="C231" s="1">
        <v>179.02</v>
      </c>
      <c r="D231" s="1">
        <v>177.353</v>
      </c>
      <c r="E231" s="1">
        <v>-26.998</v>
      </c>
      <c r="F231" s="1">
        <v>2</v>
      </c>
      <c r="G231" s="7">
        <f t="shared" si="22"/>
        <v>9706.97970398714</v>
      </c>
      <c r="H231" s="7">
        <f t="shared" si="23"/>
        <v>9939.429343224181</v>
      </c>
      <c r="I231" s="6">
        <f t="shared" si="21"/>
        <v>3421.349</v>
      </c>
    </row>
    <row r="232" spans="2:9" ht="15">
      <c r="B232" s="1">
        <v>235</v>
      </c>
      <c r="C232" s="1">
        <v>178.42</v>
      </c>
      <c r="D232" s="1">
        <v>177.457</v>
      </c>
      <c r="E232" s="1">
        <v>-26.218</v>
      </c>
      <c r="F232" s="1">
        <v>2</v>
      </c>
      <c r="G232" s="7">
        <f t="shared" si="22"/>
        <v>9706.884409553864</v>
      </c>
      <c r="H232" s="7">
        <f t="shared" si="23"/>
        <v>9940.462282341641</v>
      </c>
      <c r="I232" s="6">
        <f t="shared" si="21"/>
        <v>3422.1290000000004</v>
      </c>
    </row>
    <row r="233" spans="2:9" ht="15">
      <c r="B233" s="1" t="s">
        <v>60</v>
      </c>
      <c r="C233" s="1">
        <v>179.09</v>
      </c>
      <c r="D233" s="1">
        <v>228.365</v>
      </c>
      <c r="E233" s="1">
        <v>-30.541</v>
      </c>
      <c r="F233" s="1">
        <v>2</v>
      </c>
      <c r="G233" s="7">
        <f t="shared" si="22"/>
        <v>9655.966387415756</v>
      </c>
      <c r="H233" s="7">
        <f t="shared" si="23"/>
        <v>9939.246035472412</v>
      </c>
      <c r="I233" s="6">
        <f t="shared" si="21"/>
        <v>3417.806</v>
      </c>
    </row>
    <row r="234" spans="2:9" ht="15">
      <c r="B234" s="1">
        <v>237</v>
      </c>
      <c r="C234" s="1">
        <v>179.15</v>
      </c>
      <c r="D234" s="1">
        <v>228.309</v>
      </c>
      <c r="E234" s="1">
        <v>-30.169</v>
      </c>
      <c r="F234" s="1">
        <v>2</v>
      </c>
      <c r="G234" s="7">
        <f t="shared" si="22"/>
        <v>9656.02134580523</v>
      </c>
      <c r="H234" s="7">
        <f t="shared" si="23"/>
        <v>9938.847367302304</v>
      </c>
      <c r="I234" s="6">
        <f t="shared" si="21"/>
        <v>3418.1780000000003</v>
      </c>
    </row>
    <row r="235" spans="2:9" ht="15">
      <c r="B235" s="1" t="s">
        <v>61</v>
      </c>
      <c r="C235" s="1">
        <v>179.12</v>
      </c>
      <c r="D235" s="1">
        <v>202.732</v>
      </c>
      <c r="E235" s="1">
        <v>-29.049</v>
      </c>
      <c r="F235" s="1">
        <v>2</v>
      </c>
      <c r="G235" s="7">
        <f t="shared" si="22"/>
        <v>9681.598692180445</v>
      </c>
      <c r="H235" s="7">
        <f t="shared" si="23"/>
        <v>9938.979767659479</v>
      </c>
      <c r="I235" s="6">
        <f t="shared" si="21"/>
        <v>3419.2980000000002</v>
      </c>
    </row>
    <row r="236" spans="2:9" ht="15">
      <c r="B236" s="1">
        <v>239</v>
      </c>
      <c r="C236" s="1">
        <v>179.07</v>
      </c>
      <c r="D236" s="1">
        <v>202.698</v>
      </c>
      <c r="E236" s="1">
        <v>-28.42</v>
      </c>
      <c r="F236" s="1">
        <v>2</v>
      </c>
      <c r="G236" s="7">
        <f t="shared" si="22"/>
        <v>9681.633676843472</v>
      </c>
      <c r="H236" s="7">
        <f t="shared" si="23"/>
        <v>9939.274489432477</v>
      </c>
      <c r="I236" s="6">
        <f t="shared" si="21"/>
        <v>3419.927</v>
      </c>
    </row>
    <row r="237" spans="2:9" ht="15">
      <c r="B237" s="1" t="s">
        <v>62</v>
      </c>
      <c r="C237" s="1">
        <v>177.3</v>
      </c>
      <c r="D237" s="1">
        <v>221.34</v>
      </c>
      <c r="E237" s="1">
        <v>-30.528</v>
      </c>
      <c r="F237" s="1">
        <v>2</v>
      </c>
      <c r="G237" s="7">
        <f t="shared" si="22"/>
        <v>9663.105334690126</v>
      </c>
      <c r="H237" s="7">
        <f t="shared" si="23"/>
        <v>9945.594442492886</v>
      </c>
      <c r="I237" s="6">
        <f t="shared" si="21"/>
        <v>3417.8190000000004</v>
      </c>
    </row>
    <row r="238" spans="2:9" ht="15">
      <c r="B238" s="1">
        <v>241</v>
      </c>
      <c r="C238" s="1">
        <v>177.23</v>
      </c>
      <c r="D238" s="1">
        <v>220.888</v>
      </c>
      <c r="E238" s="1">
        <v>-29.772</v>
      </c>
      <c r="F238" s="1">
        <v>2</v>
      </c>
      <c r="G238" s="7">
        <f t="shared" si="22"/>
        <v>9663.572074767115</v>
      </c>
      <c r="H238" s="7">
        <f t="shared" si="23"/>
        <v>9946.029379319727</v>
      </c>
      <c r="I238" s="6">
        <f t="shared" si="21"/>
        <v>3418.5750000000003</v>
      </c>
    </row>
    <row r="239" spans="2:9" ht="15">
      <c r="B239" s="1">
        <v>242</v>
      </c>
      <c r="C239" s="1">
        <v>175.57</v>
      </c>
      <c r="D239" s="1">
        <v>193.191</v>
      </c>
      <c r="E239" s="1">
        <v>-26.627</v>
      </c>
      <c r="F239" s="1">
        <v>2</v>
      </c>
      <c r="G239" s="7">
        <f t="shared" si="22"/>
        <v>9691.478993858524</v>
      </c>
      <c r="H239" s="7">
        <f t="shared" si="23"/>
        <v>9949.906522649588</v>
      </c>
      <c r="I239" s="6">
        <f t="shared" si="21"/>
        <v>3421.7200000000003</v>
      </c>
    </row>
    <row r="240" spans="2:9" ht="15">
      <c r="B240" s="1">
        <v>243</v>
      </c>
      <c r="C240" s="1">
        <v>175.28</v>
      </c>
      <c r="D240" s="1">
        <v>212.929</v>
      </c>
      <c r="E240" s="1">
        <v>-29.705</v>
      </c>
      <c r="F240" s="1">
        <v>2</v>
      </c>
      <c r="G240" s="7">
        <f t="shared" si="22"/>
        <v>9671.889810501418</v>
      </c>
      <c r="H240" s="7">
        <f t="shared" si="23"/>
        <v>9952.869602172272</v>
      </c>
      <c r="I240" s="6">
        <f t="shared" si="21"/>
        <v>3418.6420000000003</v>
      </c>
    </row>
    <row r="241" spans="2:9" ht="15">
      <c r="B241" s="1">
        <v>244</v>
      </c>
      <c r="C241" s="1">
        <v>173.04</v>
      </c>
      <c r="D241" s="1">
        <v>189.221</v>
      </c>
      <c r="E241" s="1">
        <v>-26.225</v>
      </c>
      <c r="F241" s="1">
        <v>2</v>
      </c>
      <c r="G241" s="7">
        <f t="shared" si="22"/>
        <v>9696.24558159242</v>
      </c>
      <c r="H241" s="7">
        <f t="shared" si="23"/>
        <v>9959.158413586809</v>
      </c>
      <c r="I241" s="6">
        <f t="shared" si="21"/>
        <v>3422.1220000000003</v>
      </c>
    </row>
    <row r="242" spans="2:9" ht="15">
      <c r="B242" s="1">
        <v>245</v>
      </c>
      <c r="C242" s="1">
        <v>172.15</v>
      </c>
      <c r="D242" s="1">
        <v>212.288</v>
      </c>
      <c r="E242" s="1">
        <v>-28.283</v>
      </c>
      <c r="F242" s="1">
        <v>2</v>
      </c>
      <c r="G242" s="7">
        <f t="shared" si="22"/>
        <v>9673.669710361844</v>
      </c>
      <c r="H242" s="7">
        <f t="shared" si="23"/>
        <v>9964.68808898469</v>
      </c>
      <c r="I242" s="6">
        <f t="shared" si="21"/>
        <v>3420.0640000000003</v>
      </c>
    </row>
    <row r="243" spans="2:9" ht="15">
      <c r="B243" s="1">
        <v>246</v>
      </c>
      <c r="C243" s="1">
        <v>171.54</v>
      </c>
      <c r="D243" s="1">
        <v>187.442</v>
      </c>
      <c r="E243" s="1">
        <v>-26.56</v>
      </c>
      <c r="F243" s="1">
        <v>2</v>
      </c>
      <c r="G243" s="7">
        <f t="shared" si="22"/>
        <v>9698.470194540881</v>
      </c>
      <c r="H243" s="7">
        <f t="shared" si="23"/>
        <v>9962.753005548664</v>
      </c>
      <c r="I243" s="6">
        <f t="shared" si="21"/>
        <v>3421.7870000000003</v>
      </c>
    </row>
    <row r="244" spans="2:9" ht="15">
      <c r="B244" s="1">
        <v>247</v>
      </c>
      <c r="C244" s="1">
        <v>172.43</v>
      </c>
      <c r="D244" s="1">
        <v>165.305</v>
      </c>
      <c r="E244" s="1">
        <v>-23.92</v>
      </c>
      <c r="F244" s="1">
        <v>2</v>
      </c>
      <c r="G244" s="7">
        <f t="shared" si="22"/>
        <v>9720.131503766052</v>
      </c>
      <c r="H244" s="7">
        <f t="shared" si="23"/>
        <v>9957.544419590819</v>
      </c>
      <c r="I244" s="6">
        <f t="shared" si="21"/>
        <v>3424.427</v>
      </c>
    </row>
    <row r="245" spans="2:9" ht="15">
      <c r="B245" s="1">
        <v>248</v>
      </c>
      <c r="C245" s="1">
        <v>173.1</v>
      </c>
      <c r="D245" s="1">
        <v>152.503</v>
      </c>
      <c r="E245" s="1">
        <v>-23.288</v>
      </c>
      <c r="F245" s="1">
        <v>2</v>
      </c>
      <c r="G245" s="7">
        <f t="shared" si="22"/>
        <v>9732.714131326979</v>
      </c>
      <c r="H245" s="7">
        <f t="shared" si="23"/>
        <v>9954.875388139255</v>
      </c>
      <c r="I245" s="6">
        <f t="shared" si="21"/>
        <v>3425.059</v>
      </c>
    </row>
    <row r="246" spans="2:9" ht="15">
      <c r="B246" s="1">
        <v>249</v>
      </c>
      <c r="C246" s="1">
        <v>171.45</v>
      </c>
      <c r="D246" s="1">
        <v>111.158</v>
      </c>
      <c r="E246" s="1">
        <v>-16.073</v>
      </c>
      <c r="F246" s="1">
        <v>2</v>
      </c>
      <c r="G246" s="7">
        <f t="shared" si="22"/>
        <v>9774.14839170383</v>
      </c>
      <c r="H246" s="7">
        <f t="shared" si="23"/>
        <v>9953.150821652864</v>
      </c>
      <c r="I246" s="6">
        <f t="shared" si="21"/>
        <v>3432.2740000000003</v>
      </c>
    </row>
    <row r="247" spans="2:9" ht="15">
      <c r="B247" s="1">
        <v>250</v>
      </c>
      <c r="C247" s="1">
        <v>173.5</v>
      </c>
      <c r="D247" s="1">
        <v>125.558</v>
      </c>
      <c r="E247" s="1">
        <v>-20.117</v>
      </c>
      <c r="F247" s="1">
        <v>2</v>
      </c>
      <c r="G247" s="7">
        <f t="shared" si="22"/>
        <v>9759.353491501946</v>
      </c>
      <c r="H247" s="7">
        <f t="shared" si="23"/>
        <v>9950.519949777694</v>
      </c>
      <c r="I247" s="6">
        <f t="shared" si="21"/>
        <v>3428.23</v>
      </c>
    </row>
    <row r="248" spans="2:9" ht="15">
      <c r="B248" s="1">
        <v>251</v>
      </c>
      <c r="C248" s="1">
        <v>166.45</v>
      </c>
      <c r="D248" s="1">
        <v>89.157</v>
      </c>
      <c r="E248" s="1">
        <v>-6.904</v>
      </c>
      <c r="F248" s="1">
        <v>2</v>
      </c>
      <c r="G248" s="7">
        <f t="shared" si="22"/>
        <v>9797.320094965451</v>
      </c>
      <c r="H248" s="7">
        <f t="shared" si="23"/>
        <v>9957.898575137497</v>
      </c>
      <c r="I248" s="6">
        <f t="shared" si="21"/>
        <v>3441.443</v>
      </c>
    </row>
    <row r="249" spans="2:9" ht="15">
      <c r="B249" s="1">
        <v>252</v>
      </c>
      <c r="C249" s="1">
        <v>172.37</v>
      </c>
      <c r="D249" s="1">
        <v>86.513</v>
      </c>
      <c r="E249" s="1">
        <v>-13.341</v>
      </c>
      <c r="F249" s="1">
        <v>2</v>
      </c>
      <c r="G249" s="7">
        <f t="shared" si="22"/>
        <v>9798.413665141657</v>
      </c>
      <c r="H249" s="7">
        <f t="shared" si="23"/>
        <v>9948.593104727312</v>
      </c>
      <c r="I249" s="6">
        <f t="shared" si="21"/>
        <v>3435.0060000000003</v>
      </c>
    </row>
    <row r="250" spans="2:9" ht="15">
      <c r="B250" s="1">
        <v>253</v>
      </c>
      <c r="C250" s="1">
        <v>163.38</v>
      </c>
      <c r="D250" s="1">
        <v>63.625</v>
      </c>
      <c r="E250" s="1">
        <v>-3.514</v>
      </c>
      <c r="F250" s="1">
        <v>2</v>
      </c>
      <c r="G250" s="7">
        <f t="shared" si="22"/>
        <v>9823.083664877884</v>
      </c>
      <c r="H250" s="7">
        <f t="shared" si="23"/>
        <v>9955.684472986128</v>
      </c>
      <c r="I250" s="6">
        <f t="shared" si="21"/>
        <v>3444.833</v>
      </c>
    </row>
    <row r="251" spans="2:9" ht="15">
      <c r="B251" s="1">
        <v>254</v>
      </c>
      <c r="C251" s="1">
        <v>171.58</v>
      </c>
      <c r="D251" s="1">
        <v>63.97</v>
      </c>
      <c r="E251" s="1">
        <v>-10.256</v>
      </c>
      <c r="F251" s="1">
        <v>2</v>
      </c>
      <c r="G251" s="7">
        <f t="shared" si="22"/>
        <v>9820.890361928685</v>
      </c>
      <c r="H251" s="7">
        <f t="shared" si="23"/>
        <v>9946.670293266092</v>
      </c>
      <c r="I251" s="6">
        <f t="shared" si="21"/>
        <v>3438.0910000000003</v>
      </c>
    </row>
    <row r="252" spans="2:9" ht="15">
      <c r="B252" s="1">
        <v>255</v>
      </c>
      <c r="C252" s="1">
        <v>154.2</v>
      </c>
      <c r="D252" s="1">
        <v>46.355</v>
      </c>
      <c r="E252" s="1">
        <v>1.766</v>
      </c>
      <c r="F252" s="1">
        <v>2</v>
      </c>
      <c r="G252" s="7">
        <f t="shared" si="22"/>
        <v>9842.323707909834</v>
      </c>
      <c r="H252" s="7">
        <f t="shared" si="23"/>
        <v>9958.052485807562</v>
      </c>
      <c r="I252" s="6">
        <f t="shared" si="21"/>
        <v>3450.1130000000003</v>
      </c>
    </row>
    <row r="253" spans="2:9" ht="15">
      <c r="B253" s="1">
        <v>256</v>
      </c>
      <c r="C253" s="1">
        <v>162.11</v>
      </c>
      <c r="D253" s="1">
        <v>39.491</v>
      </c>
      <c r="E253" s="1">
        <v>-5.863</v>
      </c>
      <c r="F253" s="1">
        <v>2</v>
      </c>
      <c r="G253" s="7">
        <f t="shared" si="22"/>
        <v>9846.598258204831</v>
      </c>
      <c r="H253" s="7">
        <f t="shared" si="23"/>
        <v>9950.105674244876</v>
      </c>
      <c r="I253" s="6">
        <f t="shared" si="21"/>
        <v>3442.4840000000004</v>
      </c>
    </row>
    <row r="254" spans="2:9" ht="15">
      <c r="B254" s="1">
        <v>257</v>
      </c>
      <c r="C254" s="1">
        <v>150</v>
      </c>
      <c r="D254" s="1">
        <v>41.985</v>
      </c>
      <c r="E254" s="1">
        <v>2.618</v>
      </c>
      <c r="F254" s="1">
        <v>2</v>
      </c>
      <c r="G254" s="7">
        <f t="shared" si="22"/>
        <v>9847.73401616609</v>
      </c>
      <c r="H254" s="7">
        <f t="shared" si="23"/>
        <v>9959.028488579785</v>
      </c>
      <c r="I254" s="6">
        <f t="shared" si="21"/>
        <v>3450.965</v>
      </c>
    </row>
    <row r="255" spans="2:9" ht="15">
      <c r="B255" s="1">
        <v>258</v>
      </c>
      <c r="C255" s="1">
        <v>128.31</v>
      </c>
      <c r="D255" s="1">
        <v>23.631</v>
      </c>
      <c r="E255" s="1">
        <v>-1.709</v>
      </c>
      <c r="F255" s="1">
        <v>2</v>
      </c>
      <c r="G255" s="7">
        <f t="shared" si="22"/>
        <v>9869.405083155896</v>
      </c>
      <c r="H255" s="7">
        <f t="shared" si="23"/>
        <v>9956.771326867796</v>
      </c>
      <c r="I255" s="6">
        <f t="shared" si="21"/>
        <v>3446.6380000000004</v>
      </c>
    </row>
    <row r="256" spans="2:9" ht="15">
      <c r="B256" s="1">
        <v>259</v>
      </c>
      <c r="C256" s="1">
        <v>122.25</v>
      </c>
      <c r="D256" s="1">
        <v>31.79</v>
      </c>
      <c r="E256" s="1">
        <v>4.074</v>
      </c>
      <c r="F256" s="1">
        <v>2</v>
      </c>
      <c r="G256" s="7">
        <f t="shared" si="22"/>
        <v>9866.98478576974</v>
      </c>
      <c r="H256" s="7">
        <f t="shared" si="23"/>
        <v>9965.091089379124</v>
      </c>
      <c r="I256" s="6">
        <f t="shared" si="21"/>
        <v>3452.4210000000003</v>
      </c>
    </row>
    <row r="257" spans="2:9" ht="15">
      <c r="B257" s="1">
        <v>260</v>
      </c>
      <c r="C257" s="1">
        <v>97.49</v>
      </c>
      <c r="D257" s="1">
        <v>15.683</v>
      </c>
      <c r="E257" s="1">
        <v>-0.577</v>
      </c>
      <c r="F257" s="1">
        <v>2</v>
      </c>
      <c r="G257" s="7">
        <f t="shared" si="22"/>
        <v>9882.020853972668</v>
      </c>
      <c r="H257" s="7">
        <f t="shared" si="23"/>
        <v>9953.962070578245</v>
      </c>
      <c r="I257" s="6">
        <f t="shared" si="21"/>
        <v>3447.77</v>
      </c>
    </row>
    <row r="258" spans="2:9" ht="15">
      <c r="B258" s="1">
        <v>261</v>
      </c>
      <c r="C258" s="1">
        <v>113.41</v>
      </c>
      <c r="D258" s="1">
        <v>30.18</v>
      </c>
      <c r="E258" s="1">
        <v>2.678</v>
      </c>
      <c r="F258" s="1">
        <v>2</v>
      </c>
      <c r="G258" s="7">
        <f t="shared" si="22"/>
        <v>9871.894363011674</v>
      </c>
      <c r="H258" s="7">
        <f t="shared" si="23"/>
        <v>9965.948860570841</v>
      </c>
      <c r="I258" s="6">
        <f t="shared" si="21"/>
        <v>3451.025</v>
      </c>
    </row>
    <row r="259" spans="2:9" ht="15">
      <c r="B259" s="1">
        <v>262</v>
      </c>
      <c r="C259" s="1">
        <v>92.14</v>
      </c>
      <c r="D259" s="1">
        <v>28.276</v>
      </c>
      <c r="E259" s="1">
        <v>6.494</v>
      </c>
      <c r="F259" s="1">
        <v>2</v>
      </c>
      <c r="G259" s="7">
        <f t="shared" si="22"/>
        <v>9882.90751179595</v>
      </c>
      <c r="H259" s="7">
        <f t="shared" si="23"/>
        <v>9966.690196587655</v>
      </c>
      <c r="I259" s="6">
        <f t="shared" si="21"/>
        <v>3454.8410000000003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28021204152</dc:creator>
  <cp:keywords/>
  <dc:description/>
  <cp:lastModifiedBy> </cp:lastModifiedBy>
  <dcterms:created xsi:type="dcterms:W3CDTF">2011-05-30T13:21:57Z</dcterms:created>
  <dcterms:modified xsi:type="dcterms:W3CDTF">2011-06-23T21:57:58Z</dcterms:modified>
  <cp:category/>
  <cp:version/>
  <cp:contentType/>
  <cp:contentStatus/>
</cp:coreProperties>
</file>